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ovilas\Desktop\Informatikos VBE užduoties pavyzdis 2024-10-30\pradiniai failai 2024-12-10\"/>
    </mc:Choice>
  </mc:AlternateContent>
  <xr:revisionPtr revIDLastSave="0" documentId="13_ncr:1_{407BC0C6-2FC6-4C75-B1AD-5D64D6E3022E}" xr6:coauthVersionLast="36" xr6:coauthVersionMax="47" xr10:uidLastSave="{00000000-0000-0000-0000-000000000000}"/>
  <bookViews>
    <workbookView xWindow="-120" yWindow="-120" windowWidth="29040" windowHeight="15840" tabRatio="534" xr2:uid="{00000000-000D-0000-FFFF-FFFF00000000}"/>
  </bookViews>
  <sheets>
    <sheet name="Rezultatai" sheetId="6" r:id="rId1"/>
    <sheet name="Orai Vilniuje" sheetId="2" r:id="rId2"/>
    <sheet name="1 užduotis" sheetId="9" r:id="rId3"/>
    <sheet name="2 užduotis" sheetId="11" r:id="rId4"/>
    <sheet name="3 užduotis" sheetId="10" r:id="rId5"/>
    <sheet name="4 užduotis" sheetId="12" r:id="rId6"/>
    <sheet name="Atranka" sheetId="3" r:id="rId7"/>
    <sheet name="Rikiavimas" sheetId="4" r:id="rId8"/>
    <sheet name="Diagrama" sheetId="8" r:id="rId9"/>
  </sheets>
  <definedNames>
    <definedName name="_xlnm._FilterDatabase" localSheetId="6" hidden="1">Atranka!$A$1:$H$1461</definedName>
    <definedName name="_xlnm._FilterDatabase" localSheetId="8" hidden="1">Diagrama!$A$1:$D$92</definedName>
    <definedName name="_xlnm._FilterDatabase" localSheetId="1" hidden="1">'Orai Vilniuje'!$A$1:$H$1461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2" l="1"/>
  <c r="B8" i="6" l="1"/>
  <c r="G4" i="12"/>
  <c r="G5" i="12" s="1"/>
  <c r="E4" i="12"/>
  <c r="O4" i="11"/>
  <c r="C5" i="6" s="1"/>
  <c r="M5" i="11"/>
  <c r="M4" i="11"/>
  <c r="I4" i="11"/>
  <c r="G5" i="11"/>
  <c r="G4" i="11"/>
  <c r="F4" i="11"/>
  <c r="C3" i="11"/>
  <c r="C4" i="11" s="1"/>
  <c r="B4" i="6" l="1"/>
  <c r="C6" i="6"/>
  <c r="D4" i="11"/>
  <c r="B5" i="6" s="1"/>
  <c r="D5" i="11"/>
  <c r="B6" i="6" s="1"/>
  <c r="E5" i="12"/>
  <c r="J5" i="11"/>
  <c r="J6" i="11"/>
  <c r="K7" i="11" l="1"/>
  <c r="J4" i="11"/>
  <c r="J7" i="11" s="1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67" i="10"/>
  <c r="E168" i="10"/>
  <c r="E169" i="10"/>
  <c r="E170" i="10"/>
  <c r="E171" i="10"/>
  <c r="E172" i="10"/>
  <c r="E173" i="10"/>
  <c r="E174" i="10"/>
  <c r="E175" i="10"/>
  <c r="E176" i="10"/>
  <c r="E177" i="10"/>
  <c r="E178" i="10"/>
  <c r="E179" i="10"/>
  <c r="E180" i="10"/>
  <c r="E181" i="10"/>
  <c r="E182" i="10"/>
  <c r="E183" i="10"/>
  <c r="E184" i="10"/>
  <c r="E185" i="10"/>
  <c r="E186" i="10"/>
  <c r="E187" i="10"/>
  <c r="E188" i="10"/>
  <c r="E189" i="10"/>
  <c r="E190" i="10"/>
  <c r="E191" i="10"/>
  <c r="E192" i="10"/>
  <c r="E193" i="10"/>
  <c r="E194" i="10"/>
  <c r="E195" i="10"/>
  <c r="E196" i="10"/>
  <c r="E197" i="10"/>
  <c r="E198" i="10"/>
  <c r="E199" i="10"/>
  <c r="E200" i="10"/>
  <c r="E201" i="10"/>
  <c r="E202" i="10"/>
  <c r="E203" i="10"/>
  <c r="E204" i="10"/>
  <c r="E205" i="10"/>
  <c r="E206" i="10"/>
  <c r="E207" i="10"/>
  <c r="E208" i="10"/>
  <c r="E209" i="10"/>
  <c r="E210" i="10"/>
  <c r="E211" i="10"/>
  <c r="E212" i="10"/>
  <c r="E213" i="10"/>
  <c r="E214" i="10"/>
  <c r="E215" i="10"/>
  <c r="E216" i="10"/>
  <c r="E217" i="10"/>
  <c r="E218" i="10"/>
  <c r="E219" i="10"/>
  <c r="E220" i="10"/>
  <c r="E221" i="10"/>
  <c r="E222" i="10"/>
  <c r="E223" i="10"/>
  <c r="E224" i="10"/>
  <c r="E225" i="10"/>
  <c r="E226" i="10"/>
  <c r="E227" i="10"/>
  <c r="E228" i="10"/>
  <c r="E229" i="10"/>
  <c r="E230" i="10"/>
  <c r="E231" i="10"/>
  <c r="E232" i="10"/>
  <c r="E233" i="10"/>
  <c r="E234" i="10"/>
  <c r="E235" i="10"/>
  <c r="E236" i="10"/>
  <c r="E237" i="10"/>
  <c r="E238" i="10"/>
  <c r="E239" i="10"/>
  <c r="E240" i="10"/>
  <c r="E241" i="10"/>
  <c r="E242" i="10"/>
  <c r="E243" i="10"/>
  <c r="E244" i="10"/>
  <c r="E245" i="10"/>
  <c r="E246" i="10"/>
  <c r="E247" i="10"/>
  <c r="E248" i="10"/>
  <c r="E249" i="10"/>
  <c r="E250" i="10"/>
  <c r="E251" i="10"/>
  <c r="E252" i="10"/>
  <c r="E253" i="10"/>
  <c r="E254" i="10"/>
  <c r="E255" i="10"/>
  <c r="E256" i="10"/>
  <c r="E257" i="10"/>
  <c r="E258" i="10"/>
  <c r="E259" i="10"/>
  <c r="E260" i="10"/>
  <c r="E261" i="10"/>
  <c r="E262" i="10"/>
  <c r="E263" i="10"/>
  <c r="E264" i="10"/>
  <c r="E265" i="10"/>
  <c r="E266" i="10"/>
  <c r="E267" i="10"/>
  <c r="E268" i="10"/>
  <c r="E269" i="10"/>
  <c r="E270" i="10"/>
  <c r="E271" i="10"/>
  <c r="E272" i="10"/>
  <c r="E273" i="10"/>
  <c r="E274" i="10"/>
  <c r="E275" i="10"/>
  <c r="E276" i="10"/>
  <c r="E277" i="10"/>
  <c r="E278" i="10"/>
  <c r="E279" i="10"/>
  <c r="E280" i="10"/>
  <c r="E281" i="10"/>
  <c r="E282" i="10"/>
  <c r="E283" i="10"/>
  <c r="E284" i="10"/>
  <c r="E285" i="10"/>
  <c r="E286" i="10"/>
  <c r="E287" i="10"/>
  <c r="E288" i="10"/>
  <c r="E289" i="10"/>
  <c r="E290" i="10"/>
  <c r="E291" i="10"/>
  <c r="E292" i="10"/>
  <c r="E293" i="10"/>
  <c r="E294" i="10"/>
  <c r="E295" i="10"/>
  <c r="E296" i="10"/>
  <c r="E297" i="10"/>
  <c r="E298" i="10"/>
  <c r="E299" i="10"/>
  <c r="E300" i="10"/>
  <c r="E301" i="10"/>
  <c r="E302" i="10"/>
  <c r="E303" i="10"/>
  <c r="E304" i="10"/>
  <c r="E305" i="10"/>
  <c r="E306" i="10"/>
  <c r="E307" i="10"/>
  <c r="E308" i="10"/>
  <c r="E309" i="10"/>
  <c r="E310" i="10"/>
  <c r="E311" i="10"/>
  <c r="E312" i="10"/>
  <c r="E313" i="10"/>
  <c r="E314" i="10"/>
  <c r="E315" i="10"/>
  <c r="E316" i="10"/>
  <c r="E317" i="10"/>
  <c r="E318" i="10"/>
  <c r="E319" i="10"/>
  <c r="E320" i="10"/>
  <c r="E321" i="10"/>
  <c r="E322" i="10"/>
  <c r="E323" i="10"/>
  <c r="E324" i="10"/>
  <c r="E325" i="10"/>
  <c r="E326" i="10"/>
  <c r="E327" i="10"/>
  <c r="E328" i="10"/>
  <c r="E329" i="10"/>
  <c r="E330" i="10"/>
  <c r="E331" i="10"/>
  <c r="E332" i="10"/>
  <c r="E333" i="10"/>
  <c r="E334" i="10"/>
  <c r="E335" i="10"/>
  <c r="E336" i="10"/>
  <c r="E337" i="10"/>
  <c r="E338" i="10"/>
  <c r="E339" i="10"/>
  <c r="E340" i="10"/>
  <c r="E341" i="10"/>
  <c r="E342" i="10"/>
  <c r="E343" i="10"/>
  <c r="E344" i="10"/>
  <c r="E345" i="10"/>
  <c r="E346" i="10"/>
  <c r="E347" i="10"/>
  <c r="E348" i="10"/>
  <c r="E349" i="10"/>
  <c r="E350" i="10"/>
  <c r="E351" i="10"/>
  <c r="E352" i="10"/>
  <c r="E353" i="10"/>
  <c r="E354" i="10"/>
  <c r="E355" i="10"/>
  <c r="E356" i="10"/>
  <c r="E357" i="10"/>
  <c r="E358" i="10"/>
  <c r="E359" i="10"/>
  <c r="E360" i="10"/>
  <c r="E361" i="10"/>
  <c r="E362" i="10"/>
  <c r="E363" i="10"/>
  <c r="E364" i="10"/>
  <c r="E365" i="10"/>
  <c r="E366" i="10"/>
  <c r="E367" i="10"/>
  <c r="E368" i="10"/>
  <c r="E369" i="10"/>
  <c r="E370" i="10"/>
  <c r="E371" i="10"/>
  <c r="E372" i="10"/>
  <c r="E373" i="10"/>
  <c r="E374" i="10"/>
  <c r="E375" i="10"/>
  <c r="E376" i="10"/>
  <c r="E377" i="10"/>
  <c r="E378" i="10"/>
  <c r="E379" i="10"/>
  <c r="E380" i="10"/>
  <c r="E381" i="10"/>
  <c r="E382" i="10"/>
  <c r="E383" i="10"/>
  <c r="E384" i="10"/>
  <c r="E385" i="10"/>
  <c r="E386" i="10"/>
  <c r="E387" i="10"/>
  <c r="E388" i="10"/>
  <c r="E389" i="10"/>
  <c r="E390" i="10"/>
  <c r="E391" i="10"/>
  <c r="E392" i="10"/>
  <c r="E393" i="10"/>
  <c r="E394" i="10"/>
  <c r="E395" i="10"/>
  <c r="E396" i="10"/>
  <c r="E397" i="10"/>
  <c r="E398" i="10"/>
  <c r="E399" i="10"/>
  <c r="E400" i="10"/>
  <c r="E401" i="10"/>
  <c r="E402" i="10"/>
  <c r="E403" i="10"/>
  <c r="E404" i="10"/>
  <c r="E405" i="10"/>
  <c r="E406" i="10"/>
  <c r="E407" i="10"/>
  <c r="E408" i="10"/>
  <c r="E409" i="10"/>
  <c r="E410" i="10"/>
  <c r="E411" i="10"/>
  <c r="E412" i="10"/>
  <c r="E413" i="10"/>
  <c r="E414" i="10"/>
  <c r="E415" i="10"/>
  <c r="E416" i="10"/>
  <c r="E417" i="10"/>
  <c r="E418" i="10"/>
  <c r="E419" i="10"/>
  <c r="E420" i="10"/>
  <c r="E421" i="10"/>
  <c r="E422" i="10"/>
  <c r="E423" i="10"/>
  <c r="E424" i="10"/>
  <c r="E425" i="10"/>
  <c r="E426" i="10"/>
  <c r="E427" i="10"/>
  <c r="E428" i="10"/>
  <c r="E429" i="10"/>
  <c r="E430" i="10"/>
  <c r="E431" i="10"/>
  <c r="E432" i="10"/>
  <c r="E433" i="10"/>
  <c r="E434" i="10"/>
  <c r="E435" i="10"/>
  <c r="E436" i="10"/>
  <c r="E437" i="10"/>
  <c r="E438" i="10"/>
  <c r="E439" i="10"/>
  <c r="E440" i="10"/>
  <c r="E441" i="10"/>
  <c r="E442" i="10"/>
  <c r="E443" i="10"/>
  <c r="E444" i="10"/>
  <c r="E445" i="10"/>
  <c r="E446" i="10"/>
  <c r="E447" i="10"/>
  <c r="E448" i="10"/>
  <c r="E449" i="10"/>
  <c r="E450" i="10"/>
  <c r="E451" i="10"/>
  <c r="E452" i="10"/>
  <c r="E453" i="10"/>
  <c r="E454" i="10"/>
  <c r="E455" i="10"/>
  <c r="E456" i="10"/>
  <c r="E457" i="10"/>
  <c r="E458" i="10"/>
  <c r="E459" i="10"/>
  <c r="E460" i="10"/>
  <c r="E461" i="10"/>
  <c r="E462" i="10"/>
  <c r="E463" i="10"/>
  <c r="E464" i="10"/>
  <c r="E465" i="10"/>
  <c r="E466" i="10"/>
  <c r="E467" i="10"/>
  <c r="E468" i="10"/>
  <c r="E469" i="10"/>
  <c r="E470" i="10"/>
  <c r="E471" i="10"/>
  <c r="E472" i="10"/>
  <c r="E473" i="10"/>
  <c r="E474" i="10"/>
  <c r="E475" i="10"/>
  <c r="E476" i="10"/>
  <c r="E477" i="10"/>
  <c r="E478" i="10"/>
  <c r="E479" i="10"/>
  <c r="E480" i="10"/>
  <c r="E481" i="10"/>
  <c r="E482" i="10"/>
  <c r="E483" i="10"/>
  <c r="E484" i="10"/>
  <c r="E485" i="10"/>
  <c r="E486" i="10"/>
  <c r="E487" i="10"/>
  <c r="E488" i="10"/>
  <c r="E489" i="10"/>
  <c r="E490" i="10"/>
  <c r="E491" i="10"/>
  <c r="E492" i="10"/>
  <c r="E493" i="10"/>
  <c r="E494" i="10"/>
  <c r="E495" i="10"/>
  <c r="E496" i="10"/>
  <c r="E497" i="10"/>
  <c r="E498" i="10"/>
  <c r="E499" i="10"/>
  <c r="E500" i="10"/>
  <c r="E501" i="10"/>
  <c r="E502" i="10"/>
  <c r="E503" i="10"/>
  <c r="E504" i="10"/>
  <c r="E505" i="10"/>
  <c r="E506" i="10"/>
  <c r="E507" i="10"/>
  <c r="E508" i="10"/>
  <c r="E509" i="10"/>
  <c r="E510" i="10"/>
  <c r="E511" i="10"/>
  <c r="E512" i="10"/>
  <c r="E513" i="10"/>
  <c r="E514" i="10"/>
  <c r="E515" i="10"/>
  <c r="E516" i="10"/>
  <c r="E517" i="10"/>
  <c r="E518" i="10"/>
  <c r="E519" i="10"/>
  <c r="E520" i="10"/>
  <c r="E521" i="10"/>
  <c r="E522" i="10"/>
  <c r="E523" i="10"/>
  <c r="E524" i="10"/>
  <c r="E525" i="10"/>
  <c r="E526" i="10"/>
  <c r="E527" i="10"/>
  <c r="E528" i="10"/>
  <c r="E529" i="10"/>
  <c r="E530" i="10"/>
  <c r="E531" i="10"/>
  <c r="E532" i="10"/>
  <c r="E533" i="10"/>
  <c r="E534" i="10"/>
  <c r="E535" i="10"/>
  <c r="E536" i="10"/>
  <c r="E537" i="10"/>
  <c r="E538" i="10"/>
  <c r="E539" i="10"/>
  <c r="E540" i="10"/>
  <c r="E541" i="10"/>
  <c r="E542" i="10"/>
  <c r="E543" i="10"/>
  <c r="E544" i="10"/>
  <c r="E545" i="10"/>
  <c r="E546" i="10"/>
  <c r="E547" i="10"/>
  <c r="E548" i="10"/>
  <c r="E549" i="10"/>
  <c r="E550" i="10"/>
  <c r="E551" i="10"/>
  <c r="E552" i="10"/>
  <c r="E553" i="10"/>
  <c r="E554" i="10"/>
  <c r="E555" i="10"/>
  <c r="E556" i="10"/>
  <c r="E557" i="10"/>
  <c r="E558" i="10"/>
  <c r="E559" i="10"/>
  <c r="E560" i="10"/>
  <c r="E561" i="10"/>
  <c r="E562" i="10"/>
  <c r="E563" i="10"/>
  <c r="E564" i="10"/>
  <c r="E565" i="10"/>
  <c r="E566" i="10"/>
  <c r="E567" i="10"/>
  <c r="E568" i="10"/>
  <c r="E569" i="10"/>
  <c r="E570" i="10"/>
  <c r="E571" i="10"/>
  <c r="E572" i="10"/>
  <c r="E573" i="10"/>
  <c r="E574" i="10"/>
  <c r="E575" i="10"/>
  <c r="E576" i="10"/>
  <c r="E577" i="10"/>
  <c r="E578" i="10"/>
  <c r="E579" i="10"/>
  <c r="E580" i="10"/>
  <c r="E581" i="10"/>
  <c r="E582" i="10"/>
  <c r="E583" i="10"/>
  <c r="E584" i="10"/>
  <c r="E585" i="10"/>
  <c r="E586" i="10"/>
  <c r="E587" i="10"/>
  <c r="E588" i="10"/>
  <c r="E589" i="10"/>
  <c r="E590" i="10"/>
  <c r="E591" i="10"/>
  <c r="E592" i="10"/>
  <c r="E593" i="10"/>
  <c r="E594" i="10"/>
  <c r="E595" i="10"/>
  <c r="E596" i="10"/>
  <c r="E597" i="10"/>
  <c r="E598" i="10"/>
  <c r="E599" i="10"/>
  <c r="E600" i="10"/>
  <c r="E601" i="10"/>
  <c r="E602" i="10"/>
  <c r="E603" i="10"/>
  <c r="E604" i="10"/>
  <c r="E605" i="10"/>
  <c r="E606" i="10"/>
  <c r="E607" i="10"/>
  <c r="E608" i="10"/>
  <c r="E609" i="10"/>
  <c r="E610" i="10"/>
  <c r="E611" i="10"/>
  <c r="E612" i="10"/>
  <c r="E613" i="10"/>
  <c r="E614" i="10"/>
  <c r="E615" i="10"/>
  <c r="E616" i="10"/>
  <c r="E617" i="10"/>
  <c r="E618" i="10"/>
  <c r="E619" i="10"/>
  <c r="E620" i="10"/>
  <c r="E621" i="10"/>
  <c r="E622" i="10"/>
  <c r="E623" i="10"/>
  <c r="E624" i="10"/>
  <c r="E625" i="10"/>
  <c r="E626" i="10"/>
  <c r="E627" i="10"/>
  <c r="E628" i="10"/>
  <c r="E629" i="10"/>
  <c r="E630" i="10"/>
  <c r="E631" i="10"/>
  <c r="E632" i="10"/>
  <c r="E633" i="10"/>
  <c r="E634" i="10"/>
  <c r="E635" i="10"/>
  <c r="E636" i="10"/>
  <c r="E637" i="10"/>
  <c r="E638" i="10"/>
  <c r="E639" i="10"/>
  <c r="E640" i="10"/>
  <c r="E641" i="10"/>
  <c r="E642" i="10"/>
  <c r="E643" i="10"/>
  <c r="E644" i="10"/>
  <c r="E645" i="10"/>
  <c r="E646" i="10"/>
  <c r="E647" i="10"/>
  <c r="E648" i="10"/>
  <c r="E649" i="10"/>
  <c r="E650" i="10"/>
  <c r="E651" i="10"/>
  <c r="E652" i="10"/>
  <c r="E653" i="10"/>
  <c r="E654" i="10"/>
  <c r="E655" i="10"/>
  <c r="E656" i="10"/>
  <c r="E657" i="10"/>
  <c r="E658" i="10"/>
  <c r="E659" i="10"/>
  <c r="E660" i="10"/>
  <c r="E661" i="10"/>
  <c r="E662" i="10"/>
  <c r="E663" i="10"/>
  <c r="E664" i="10"/>
  <c r="E665" i="10"/>
  <c r="E666" i="10"/>
  <c r="E667" i="10"/>
  <c r="E668" i="10"/>
  <c r="E669" i="10"/>
  <c r="E670" i="10"/>
  <c r="E671" i="10"/>
  <c r="E672" i="10"/>
  <c r="E673" i="10"/>
  <c r="E674" i="10"/>
  <c r="E675" i="10"/>
  <c r="E676" i="10"/>
  <c r="E677" i="10"/>
  <c r="E678" i="10"/>
  <c r="E679" i="10"/>
  <c r="E680" i="10"/>
  <c r="E681" i="10"/>
  <c r="E682" i="10"/>
  <c r="E683" i="10"/>
  <c r="E684" i="10"/>
  <c r="E685" i="10"/>
  <c r="E686" i="10"/>
  <c r="E687" i="10"/>
  <c r="E688" i="10"/>
  <c r="E689" i="10"/>
  <c r="E690" i="10"/>
  <c r="E691" i="10"/>
  <c r="E692" i="10"/>
  <c r="E693" i="10"/>
  <c r="E694" i="10"/>
  <c r="E695" i="10"/>
  <c r="E696" i="10"/>
  <c r="E697" i="10"/>
  <c r="E698" i="10"/>
  <c r="E699" i="10"/>
  <c r="E700" i="10"/>
  <c r="E701" i="10"/>
  <c r="E702" i="10"/>
  <c r="E703" i="10"/>
  <c r="E704" i="10"/>
  <c r="E705" i="10"/>
  <c r="E706" i="10"/>
  <c r="E707" i="10"/>
  <c r="E708" i="10"/>
  <c r="E709" i="10"/>
  <c r="E710" i="10"/>
  <c r="E711" i="10"/>
  <c r="E712" i="10"/>
  <c r="E713" i="10"/>
  <c r="E714" i="10"/>
  <c r="E715" i="10"/>
  <c r="E716" i="10"/>
  <c r="E717" i="10"/>
  <c r="E718" i="10"/>
  <c r="E719" i="10"/>
  <c r="E720" i="10"/>
  <c r="E721" i="10"/>
  <c r="E722" i="10"/>
  <c r="E723" i="10"/>
  <c r="E724" i="10"/>
  <c r="E725" i="10"/>
  <c r="E726" i="10"/>
  <c r="E727" i="10"/>
  <c r="E728" i="10"/>
  <c r="E729" i="10"/>
  <c r="E730" i="10"/>
  <c r="E731" i="10"/>
  <c r="E732" i="10"/>
  <c r="E733" i="10"/>
  <c r="E734" i="10"/>
  <c r="E735" i="10"/>
  <c r="E736" i="10"/>
  <c r="E737" i="10"/>
  <c r="E738" i="10"/>
  <c r="E739" i="10"/>
  <c r="E740" i="10"/>
  <c r="E741" i="10"/>
  <c r="E742" i="10"/>
  <c r="E743" i="10"/>
  <c r="E744" i="10"/>
  <c r="E745" i="10"/>
  <c r="E746" i="10"/>
  <c r="E747" i="10"/>
  <c r="E748" i="10"/>
  <c r="E749" i="10"/>
  <c r="E750" i="10"/>
  <c r="E751" i="10"/>
  <c r="E752" i="10"/>
  <c r="E753" i="10"/>
  <c r="E754" i="10"/>
  <c r="E755" i="10"/>
  <c r="E756" i="10"/>
  <c r="E757" i="10"/>
  <c r="E758" i="10"/>
  <c r="E759" i="10"/>
  <c r="E760" i="10"/>
  <c r="E761" i="10"/>
  <c r="E762" i="10"/>
  <c r="E763" i="10"/>
  <c r="E764" i="10"/>
  <c r="E765" i="10"/>
  <c r="E766" i="10"/>
  <c r="E767" i="10"/>
  <c r="E768" i="10"/>
  <c r="E769" i="10"/>
  <c r="E770" i="10"/>
  <c r="E771" i="10"/>
  <c r="E772" i="10"/>
  <c r="E773" i="10"/>
  <c r="E774" i="10"/>
  <c r="E775" i="10"/>
  <c r="E776" i="10"/>
  <c r="E777" i="10"/>
  <c r="E778" i="10"/>
  <c r="E779" i="10"/>
  <c r="E780" i="10"/>
  <c r="E781" i="10"/>
  <c r="E782" i="10"/>
  <c r="E783" i="10"/>
  <c r="E784" i="10"/>
  <c r="E785" i="10"/>
  <c r="E786" i="10"/>
  <c r="E787" i="10"/>
  <c r="E788" i="10"/>
  <c r="E789" i="10"/>
  <c r="E790" i="10"/>
  <c r="E791" i="10"/>
  <c r="E792" i="10"/>
  <c r="E793" i="10"/>
  <c r="E794" i="10"/>
  <c r="E795" i="10"/>
  <c r="E796" i="10"/>
  <c r="E797" i="10"/>
  <c r="E798" i="10"/>
  <c r="E799" i="10"/>
  <c r="E800" i="10"/>
  <c r="E801" i="10"/>
  <c r="E802" i="10"/>
  <c r="E803" i="10"/>
  <c r="E804" i="10"/>
  <c r="E805" i="10"/>
  <c r="E806" i="10"/>
  <c r="E807" i="10"/>
  <c r="E808" i="10"/>
  <c r="E809" i="10"/>
  <c r="E810" i="10"/>
  <c r="E811" i="10"/>
  <c r="E812" i="10"/>
  <c r="E813" i="10"/>
  <c r="E814" i="10"/>
  <c r="E815" i="10"/>
  <c r="E816" i="10"/>
  <c r="E817" i="10"/>
  <c r="E818" i="10"/>
  <c r="E819" i="10"/>
  <c r="E820" i="10"/>
  <c r="E821" i="10"/>
  <c r="E822" i="10"/>
  <c r="E823" i="10"/>
  <c r="E824" i="10"/>
  <c r="E825" i="10"/>
  <c r="E826" i="10"/>
  <c r="E827" i="10"/>
  <c r="E828" i="10"/>
  <c r="E829" i="10"/>
  <c r="E830" i="10"/>
  <c r="E831" i="10"/>
  <c r="E832" i="10"/>
  <c r="E833" i="10"/>
  <c r="E834" i="10"/>
  <c r="E835" i="10"/>
  <c r="E836" i="10"/>
  <c r="E837" i="10"/>
  <c r="E838" i="10"/>
  <c r="E839" i="10"/>
  <c r="E840" i="10"/>
  <c r="E841" i="10"/>
  <c r="E842" i="10"/>
  <c r="E843" i="10"/>
  <c r="E844" i="10"/>
  <c r="E845" i="10"/>
  <c r="E846" i="10"/>
  <c r="E847" i="10"/>
  <c r="E848" i="10"/>
  <c r="E849" i="10"/>
  <c r="E850" i="10"/>
  <c r="E851" i="10"/>
  <c r="E852" i="10"/>
  <c r="E853" i="10"/>
  <c r="E854" i="10"/>
  <c r="E855" i="10"/>
  <c r="E856" i="10"/>
  <c r="E857" i="10"/>
  <c r="E858" i="10"/>
  <c r="E859" i="10"/>
  <c r="E860" i="10"/>
  <c r="E861" i="10"/>
  <c r="E862" i="10"/>
  <c r="E863" i="10"/>
  <c r="E864" i="10"/>
  <c r="E865" i="10"/>
  <c r="E866" i="10"/>
  <c r="E867" i="10"/>
  <c r="E868" i="10"/>
  <c r="E869" i="10"/>
  <c r="E870" i="10"/>
  <c r="E871" i="10"/>
  <c r="E872" i="10"/>
  <c r="E873" i="10"/>
  <c r="E874" i="10"/>
  <c r="E875" i="10"/>
  <c r="E876" i="10"/>
  <c r="E877" i="10"/>
  <c r="E878" i="10"/>
  <c r="E879" i="10"/>
  <c r="E880" i="10"/>
  <c r="E881" i="10"/>
  <c r="E882" i="10"/>
  <c r="E883" i="10"/>
  <c r="E884" i="10"/>
  <c r="E885" i="10"/>
  <c r="E886" i="10"/>
  <c r="E887" i="10"/>
  <c r="E888" i="10"/>
  <c r="E889" i="10"/>
  <c r="E890" i="10"/>
  <c r="E891" i="10"/>
  <c r="E892" i="10"/>
  <c r="E893" i="10"/>
  <c r="E894" i="10"/>
  <c r="E895" i="10"/>
  <c r="E896" i="10"/>
  <c r="E897" i="10"/>
  <c r="E898" i="10"/>
  <c r="E899" i="10"/>
  <c r="E900" i="10"/>
  <c r="E901" i="10"/>
  <c r="E902" i="10"/>
  <c r="E903" i="10"/>
  <c r="E904" i="10"/>
  <c r="E905" i="10"/>
  <c r="E906" i="10"/>
  <c r="E907" i="10"/>
  <c r="E908" i="10"/>
  <c r="E909" i="10"/>
  <c r="E910" i="10"/>
  <c r="E911" i="10"/>
  <c r="E912" i="10"/>
  <c r="E913" i="10"/>
  <c r="E914" i="10"/>
  <c r="E915" i="10"/>
  <c r="E916" i="10"/>
  <c r="E917" i="10"/>
  <c r="E918" i="10"/>
  <c r="E919" i="10"/>
  <c r="E920" i="10"/>
  <c r="E921" i="10"/>
  <c r="E922" i="10"/>
  <c r="E923" i="10"/>
  <c r="E924" i="10"/>
  <c r="E925" i="10"/>
  <c r="E926" i="10"/>
  <c r="E927" i="10"/>
  <c r="E928" i="10"/>
  <c r="E929" i="10"/>
  <c r="E930" i="10"/>
  <c r="E931" i="10"/>
  <c r="E932" i="10"/>
  <c r="E933" i="10"/>
  <c r="E934" i="10"/>
  <c r="E935" i="10"/>
  <c r="E936" i="10"/>
  <c r="E937" i="10"/>
  <c r="E938" i="10"/>
  <c r="E939" i="10"/>
  <c r="E940" i="10"/>
  <c r="E941" i="10"/>
  <c r="E942" i="10"/>
  <c r="E943" i="10"/>
  <c r="E944" i="10"/>
  <c r="E945" i="10"/>
  <c r="E946" i="10"/>
  <c r="E947" i="10"/>
  <c r="E948" i="10"/>
  <c r="E949" i="10"/>
  <c r="E950" i="10"/>
  <c r="E951" i="10"/>
  <c r="E952" i="10"/>
  <c r="E953" i="10"/>
  <c r="E954" i="10"/>
  <c r="E955" i="10"/>
  <c r="E956" i="10"/>
  <c r="E957" i="10"/>
  <c r="E958" i="10"/>
  <c r="E959" i="10"/>
  <c r="E960" i="10"/>
  <c r="E961" i="10"/>
  <c r="E962" i="10"/>
  <c r="E963" i="10"/>
  <c r="E964" i="10"/>
  <c r="E965" i="10"/>
  <c r="E966" i="10"/>
  <c r="E967" i="10"/>
  <c r="E968" i="10"/>
  <c r="E969" i="10"/>
  <c r="E970" i="10"/>
  <c r="E971" i="10"/>
  <c r="E972" i="10"/>
  <c r="E973" i="10"/>
  <c r="E974" i="10"/>
  <c r="E975" i="10"/>
  <c r="E976" i="10"/>
  <c r="E977" i="10"/>
  <c r="E978" i="10"/>
  <c r="E979" i="10"/>
  <c r="E980" i="10"/>
  <c r="E981" i="10"/>
  <c r="E982" i="10"/>
  <c r="E983" i="10"/>
  <c r="E984" i="10"/>
  <c r="E985" i="10"/>
  <c r="E986" i="10"/>
  <c r="E987" i="10"/>
  <c r="E988" i="10"/>
  <c r="E989" i="10"/>
  <c r="E990" i="10"/>
  <c r="E991" i="10"/>
  <c r="E992" i="10"/>
  <c r="E993" i="10"/>
  <c r="E994" i="10"/>
  <c r="E995" i="10"/>
  <c r="E996" i="10"/>
  <c r="E997" i="10"/>
  <c r="E998" i="10"/>
  <c r="E999" i="10"/>
  <c r="E1000" i="10"/>
  <c r="E1001" i="10"/>
  <c r="E1002" i="10"/>
  <c r="E1003" i="10"/>
  <c r="E1004" i="10"/>
  <c r="E1005" i="10"/>
  <c r="E1006" i="10"/>
  <c r="E1007" i="10"/>
  <c r="E1008" i="10"/>
  <c r="E1009" i="10"/>
  <c r="E1010" i="10"/>
  <c r="E1011" i="10"/>
  <c r="E1012" i="10"/>
  <c r="E1013" i="10"/>
  <c r="E1014" i="10"/>
  <c r="E1015" i="10"/>
  <c r="E1016" i="10"/>
  <c r="E1017" i="10"/>
  <c r="E1018" i="10"/>
  <c r="E1019" i="10"/>
  <c r="E1020" i="10"/>
  <c r="E1021" i="10"/>
  <c r="E1022" i="10"/>
  <c r="E1023" i="10"/>
  <c r="E1024" i="10"/>
  <c r="E1025" i="10"/>
  <c r="E1026" i="10"/>
  <c r="E1027" i="10"/>
  <c r="E1028" i="10"/>
  <c r="E1029" i="10"/>
  <c r="E1030" i="10"/>
  <c r="E1031" i="10"/>
  <c r="E1032" i="10"/>
  <c r="E1033" i="10"/>
  <c r="E1034" i="10"/>
  <c r="E1035" i="10"/>
  <c r="E1036" i="10"/>
  <c r="E1037" i="10"/>
  <c r="E1038" i="10"/>
  <c r="E1039" i="10"/>
  <c r="E1040" i="10"/>
  <c r="E1041" i="10"/>
  <c r="E1042" i="10"/>
  <c r="E1043" i="10"/>
  <c r="E1044" i="10"/>
  <c r="E1045" i="10"/>
  <c r="E1046" i="10"/>
  <c r="E1047" i="10"/>
  <c r="E1048" i="10"/>
  <c r="E1049" i="10"/>
  <c r="E1050" i="10"/>
  <c r="E1051" i="10"/>
  <c r="E1052" i="10"/>
  <c r="E1053" i="10"/>
  <c r="E1054" i="10"/>
  <c r="E1055" i="10"/>
  <c r="E1056" i="10"/>
  <c r="E1057" i="10"/>
  <c r="E1058" i="10"/>
  <c r="E1059" i="10"/>
  <c r="E1060" i="10"/>
  <c r="E1061" i="10"/>
  <c r="E1062" i="10"/>
  <c r="E1063" i="10"/>
  <c r="E1064" i="10"/>
  <c r="E1065" i="10"/>
  <c r="E1066" i="10"/>
  <c r="E1067" i="10"/>
  <c r="E1068" i="10"/>
  <c r="E1069" i="10"/>
  <c r="E1070" i="10"/>
  <c r="E1071" i="10"/>
  <c r="E1072" i="10"/>
  <c r="E1073" i="10"/>
  <c r="E1074" i="10"/>
  <c r="E1075" i="10"/>
  <c r="E1076" i="10"/>
  <c r="E1077" i="10"/>
  <c r="E1078" i="10"/>
  <c r="E1079" i="10"/>
  <c r="E1080" i="10"/>
  <c r="E1081" i="10"/>
  <c r="E1082" i="10"/>
  <c r="E1083" i="10"/>
  <c r="E1084" i="10"/>
  <c r="E1085" i="10"/>
  <c r="E1086" i="10"/>
  <c r="E1087" i="10"/>
  <c r="E1088" i="10"/>
  <c r="E1089" i="10"/>
  <c r="E1090" i="10"/>
  <c r="E1091" i="10"/>
  <c r="E1092" i="10"/>
  <c r="E1093" i="10"/>
  <c r="E1094" i="10"/>
  <c r="E1095" i="10"/>
  <c r="E1096" i="10"/>
  <c r="E1097" i="10"/>
  <c r="E1098" i="10"/>
  <c r="E1099" i="10"/>
  <c r="E1100" i="10"/>
  <c r="E1101" i="10"/>
  <c r="E1102" i="10"/>
  <c r="E1103" i="10"/>
  <c r="E1104" i="10"/>
  <c r="E1105" i="10"/>
  <c r="E1106" i="10"/>
  <c r="E1107" i="10"/>
  <c r="E1108" i="10"/>
  <c r="E1109" i="10"/>
  <c r="E1110" i="10"/>
  <c r="E1111" i="10"/>
  <c r="E1112" i="10"/>
  <c r="E1113" i="10"/>
  <c r="E1114" i="10"/>
  <c r="E1115" i="10"/>
  <c r="E1116" i="10"/>
  <c r="E1117" i="10"/>
  <c r="E1118" i="10"/>
  <c r="E1119" i="10"/>
  <c r="E1120" i="10"/>
  <c r="E1121" i="10"/>
  <c r="E1122" i="10"/>
  <c r="E1123" i="10"/>
  <c r="E1124" i="10"/>
  <c r="E1125" i="10"/>
  <c r="E1126" i="10"/>
  <c r="E1127" i="10"/>
  <c r="E1128" i="10"/>
  <c r="E1129" i="10"/>
  <c r="E1130" i="10"/>
  <c r="E1131" i="10"/>
  <c r="E1132" i="10"/>
  <c r="E1133" i="10"/>
  <c r="E1134" i="10"/>
  <c r="E1135" i="10"/>
  <c r="E1136" i="10"/>
  <c r="E1137" i="10"/>
  <c r="E1138" i="10"/>
  <c r="E1139" i="10"/>
  <c r="E1140" i="10"/>
  <c r="E1141" i="10"/>
  <c r="E1142" i="10"/>
  <c r="E1143" i="10"/>
  <c r="E1144" i="10"/>
  <c r="E1145" i="10"/>
  <c r="E1146" i="10"/>
  <c r="E1147" i="10"/>
  <c r="E1148" i="10"/>
  <c r="E1149" i="10"/>
  <c r="E1150" i="10"/>
  <c r="E1151" i="10"/>
  <c r="E1152" i="10"/>
  <c r="E1153" i="10"/>
  <c r="E1154" i="10"/>
  <c r="E1155" i="10"/>
  <c r="E1156" i="10"/>
  <c r="E1157" i="10"/>
  <c r="E1158" i="10"/>
  <c r="E1159" i="10"/>
  <c r="E1160" i="10"/>
  <c r="E1161" i="10"/>
  <c r="E1162" i="10"/>
  <c r="E1163" i="10"/>
  <c r="E1164" i="10"/>
  <c r="E1165" i="10"/>
  <c r="E1166" i="10"/>
  <c r="E1167" i="10"/>
  <c r="E1168" i="10"/>
  <c r="E1169" i="10"/>
  <c r="E1170" i="10"/>
  <c r="E1171" i="10"/>
  <c r="E1172" i="10"/>
  <c r="E1173" i="10"/>
  <c r="E1174" i="10"/>
  <c r="E1175" i="10"/>
  <c r="E1176" i="10"/>
  <c r="E1177" i="10"/>
  <c r="E1178" i="10"/>
  <c r="E1179" i="10"/>
  <c r="E1180" i="10"/>
  <c r="E1181" i="10"/>
  <c r="E1182" i="10"/>
  <c r="E1183" i="10"/>
  <c r="E1184" i="10"/>
  <c r="E1185" i="10"/>
  <c r="E1186" i="10"/>
  <c r="E1187" i="10"/>
  <c r="E1188" i="10"/>
  <c r="E1189" i="10"/>
  <c r="E1190" i="10"/>
  <c r="E1191" i="10"/>
  <c r="E1192" i="10"/>
  <c r="E1193" i="10"/>
  <c r="E1194" i="10"/>
  <c r="E1195" i="10"/>
  <c r="E1196" i="10"/>
  <c r="E1197" i="10"/>
  <c r="E1198" i="10"/>
  <c r="E1199" i="10"/>
  <c r="E1200" i="10"/>
  <c r="E1201" i="10"/>
  <c r="E1202" i="10"/>
  <c r="E1203" i="10"/>
  <c r="E1204" i="10"/>
  <c r="E1205" i="10"/>
  <c r="E1206" i="10"/>
  <c r="E1207" i="10"/>
  <c r="E1208" i="10"/>
  <c r="E1209" i="10"/>
  <c r="E1210" i="10"/>
  <c r="E1211" i="10"/>
  <c r="E1212" i="10"/>
  <c r="E1213" i="10"/>
  <c r="E1214" i="10"/>
  <c r="E1215" i="10"/>
  <c r="E1216" i="10"/>
  <c r="E1217" i="10"/>
  <c r="E1218" i="10"/>
  <c r="E1219" i="10"/>
  <c r="E1220" i="10"/>
  <c r="E1221" i="10"/>
  <c r="E1222" i="10"/>
  <c r="E1223" i="10"/>
  <c r="E1224" i="10"/>
  <c r="E1225" i="10"/>
  <c r="E1226" i="10"/>
  <c r="E1227" i="10"/>
  <c r="E1228" i="10"/>
  <c r="E1229" i="10"/>
  <c r="E1230" i="10"/>
  <c r="E1231" i="10"/>
  <c r="E1232" i="10"/>
  <c r="E1233" i="10"/>
  <c r="E1234" i="10"/>
  <c r="E1235" i="10"/>
  <c r="E1236" i="10"/>
  <c r="E1237" i="10"/>
  <c r="E1238" i="10"/>
  <c r="E1239" i="10"/>
  <c r="E1240" i="10"/>
  <c r="E1241" i="10"/>
  <c r="E1242" i="10"/>
  <c r="E1243" i="10"/>
  <c r="E1244" i="10"/>
  <c r="E1245" i="10"/>
  <c r="E1246" i="10"/>
  <c r="E1247" i="10"/>
  <c r="E1248" i="10"/>
  <c r="E1249" i="10"/>
  <c r="E1250" i="10"/>
  <c r="E1251" i="10"/>
  <c r="E1252" i="10"/>
  <c r="E1253" i="10"/>
  <c r="E1254" i="10"/>
  <c r="E1255" i="10"/>
  <c r="E1256" i="10"/>
  <c r="E1257" i="10"/>
  <c r="E1258" i="10"/>
  <c r="E1259" i="10"/>
  <c r="E1260" i="10"/>
  <c r="E1261" i="10"/>
  <c r="E1262" i="10"/>
  <c r="E1263" i="10"/>
  <c r="E1264" i="10"/>
  <c r="E1265" i="10"/>
  <c r="E1266" i="10"/>
  <c r="E1267" i="10"/>
  <c r="E1268" i="10"/>
  <c r="E1269" i="10"/>
  <c r="E1270" i="10"/>
  <c r="E1271" i="10"/>
  <c r="E1272" i="10"/>
  <c r="E1273" i="10"/>
  <c r="E1274" i="10"/>
  <c r="E1275" i="10"/>
  <c r="E1276" i="10"/>
  <c r="E1277" i="10"/>
  <c r="E1278" i="10"/>
  <c r="E1279" i="10"/>
  <c r="E1280" i="10"/>
  <c r="E1281" i="10"/>
  <c r="G1281" i="10" s="1"/>
  <c r="E1282" i="10"/>
  <c r="E1283" i="10"/>
  <c r="E1284" i="10"/>
  <c r="E1285" i="10"/>
  <c r="G1285" i="10" s="1"/>
  <c r="E1286" i="10"/>
  <c r="E1287" i="10"/>
  <c r="E1288" i="10"/>
  <c r="E1289" i="10"/>
  <c r="G1289" i="10" s="1"/>
  <c r="E1290" i="10"/>
  <c r="E1291" i="10"/>
  <c r="E1292" i="10"/>
  <c r="E1293" i="10"/>
  <c r="G1293" i="10" s="1"/>
  <c r="E1294" i="10"/>
  <c r="E1295" i="10"/>
  <c r="E1296" i="10"/>
  <c r="E1297" i="10"/>
  <c r="G1297" i="10" s="1"/>
  <c r="E1298" i="10"/>
  <c r="E1299" i="10"/>
  <c r="E1300" i="10"/>
  <c r="E1301" i="10"/>
  <c r="G1301" i="10" s="1"/>
  <c r="E1302" i="10"/>
  <c r="E1303" i="10"/>
  <c r="E1304" i="10"/>
  <c r="E1305" i="10"/>
  <c r="G1305" i="10" s="1"/>
  <c r="E1306" i="10"/>
  <c r="E1307" i="10"/>
  <c r="E1308" i="10"/>
  <c r="E1309" i="10"/>
  <c r="G1309" i="10" s="1"/>
  <c r="E1310" i="10"/>
  <c r="E1311" i="10"/>
  <c r="E1312" i="10"/>
  <c r="E1313" i="10"/>
  <c r="G1313" i="10" s="1"/>
  <c r="E1314" i="10"/>
  <c r="E1315" i="10"/>
  <c r="E1316" i="10"/>
  <c r="E1317" i="10"/>
  <c r="G1317" i="10" s="1"/>
  <c r="E1318" i="10"/>
  <c r="E1319" i="10"/>
  <c r="E1320" i="10"/>
  <c r="E1321" i="10"/>
  <c r="G1321" i="10" s="1"/>
  <c r="E1322" i="10"/>
  <c r="E1323" i="10"/>
  <c r="E1324" i="10"/>
  <c r="E1325" i="10"/>
  <c r="G1325" i="10" s="1"/>
  <c r="E1326" i="10"/>
  <c r="E1327" i="10"/>
  <c r="E1328" i="10"/>
  <c r="E1329" i="10"/>
  <c r="G1329" i="10" s="1"/>
  <c r="E1330" i="10"/>
  <c r="E1331" i="10"/>
  <c r="E1332" i="10"/>
  <c r="E1333" i="10"/>
  <c r="G1333" i="10" s="1"/>
  <c r="E1334" i="10"/>
  <c r="E1335" i="10"/>
  <c r="E1336" i="10"/>
  <c r="E1337" i="10"/>
  <c r="G1337" i="10" s="1"/>
  <c r="E1338" i="10"/>
  <c r="E1339" i="10"/>
  <c r="E1340" i="10"/>
  <c r="E1341" i="10"/>
  <c r="G1341" i="10" s="1"/>
  <c r="E1342" i="10"/>
  <c r="E1343" i="10"/>
  <c r="E1344" i="10"/>
  <c r="E1345" i="10"/>
  <c r="G1345" i="10" s="1"/>
  <c r="E1346" i="10"/>
  <c r="E1347" i="10"/>
  <c r="E1348" i="10"/>
  <c r="G1348" i="10" s="1"/>
  <c r="E1349" i="10"/>
  <c r="G1349" i="10" s="1"/>
  <c r="E1350" i="10"/>
  <c r="E1351" i="10"/>
  <c r="E1352" i="10"/>
  <c r="E1353" i="10"/>
  <c r="G1353" i="10" s="1"/>
  <c r="E1354" i="10"/>
  <c r="E1355" i="10"/>
  <c r="E1356" i="10"/>
  <c r="E1357" i="10"/>
  <c r="G1357" i="10" s="1"/>
  <c r="E1358" i="10"/>
  <c r="E1359" i="10"/>
  <c r="E1360" i="10"/>
  <c r="E1361" i="10"/>
  <c r="G1361" i="10" s="1"/>
  <c r="E1362" i="10"/>
  <c r="E1363" i="10"/>
  <c r="E1364" i="10"/>
  <c r="E1365" i="10"/>
  <c r="G1365" i="10" s="1"/>
  <c r="E1366" i="10"/>
  <c r="E1367" i="10"/>
  <c r="E1368" i="10"/>
  <c r="E1369" i="10"/>
  <c r="G1369" i="10" s="1"/>
  <c r="E1370" i="10"/>
  <c r="E1371" i="10"/>
  <c r="E1372" i="10"/>
  <c r="E1373" i="10"/>
  <c r="G1373" i="10" s="1"/>
  <c r="E1374" i="10"/>
  <c r="E1375" i="10"/>
  <c r="E1376" i="10"/>
  <c r="E1377" i="10"/>
  <c r="G1377" i="10" s="1"/>
  <c r="E1378" i="10"/>
  <c r="E1379" i="10"/>
  <c r="E1380" i="10"/>
  <c r="E1381" i="10"/>
  <c r="G1381" i="10" s="1"/>
  <c r="E1382" i="10"/>
  <c r="E1383" i="10"/>
  <c r="E1384" i="10"/>
  <c r="E1385" i="10"/>
  <c r="G1385" i="10" s="1"/>
  <c r="E1386" i="10"/>
  <c r="E1387" i="10"/>
  <c r="E1388" i="10"/>
  <c r="E1389" i="10"/>
  <c r="G1389" i="10" s="1"/>
  <c r="E1390" i="10"/>
  <c r="E1391" i="10"/>
  <c r="E1392" i="10"/>
  <c r="E1393" i="10"/>
  <c r="G1393" i="10" s="1"/>
  <c r="E1394" i="10"/>
  <c r="E1395" i="10"/>
  <c r="E1396" i="10"/>
  <c r="E1397" i="10"/>
  <c r="G1397" i="10" s="1"/>
  <c r="E1398" i="10"/>
  <c r="E1399" i="10"/>
  <c r="E1400" i="10"/>
  <c r="E1401" i="10"/>
  <c r="G1401" i="10" s="1"/>
  <c r="E1402" i="10"/>
  <c r="E1403" i="10"/>
  <c r="E1404" i="10"/>
  <c r="E1405" i="10"/>
  <c r="G1405" i="10" s="1"/>
  <c r="E1406" i="10"/>
  <c r="E1407" i="10"/>
  <c r="E1408" i="10"/>
  <c r="E1409" i="10"/>
  <c r="G1409" i="10" s="1"/>
  <c r="E1410" i="10"/>
  <c r="E1411" i="10"/>
  <c r="E1412" i="10"/>
  <c r="E1413" i="10"/>
  <c r="G1413" i="10" s="1"/>
  <c r="E1414" i="10"/>
  <c r="E1415" i="10"/>
  <c r="E1416" i="10"/>
  <c r="E1417" i="10"/>
  <c r="G1417" i="10" s="1"/>
  <c r="E1418" i="10"/>
  <c r="E1419" i="10"/>
  <c r="E1420" i="10"/>
  <c r="E1421" i="10"/>
  <c r="G1421" i="10" s="1"/>
  <c r="E1422" i="10"/>
  <c r="E1423" i="10"/>
  <c r="E1424" i="10"/>
  <c r="E1425" i="10"/>
  <c r="G1425" i="10" s="1"/>
  <c r="E1426" i="10"/>
  <c r="E1427" i="10"/>
  <c r="E1428" i="10"/>
  <c r="E1429" i="10"/>
  <c r="G1429" i="10" s="1"/>
  <c r="E1430" i="10"/>
  <c r="E1431" i="10"/>
  <c r="E1432" i="10"/>
  <c r="E1433" i="10"/>
  <c r="G1433" i="10" s="1"/>
  <c r="E1434" i="10"/>
  <c r="E1435" i="10"/>
  <c r="E1436" i="10"/>
  <c r="E1437" i="10"/>
  <c r="G1437" i="10" s="1"/>
  <c r="E1438" i="10"/>
  <c r="E1439" i="10"/>
  <c r="E1440" i="10"/>
  <c r="E1441" i="10"/>
  <c r="G1441" i="10" s="1"/>
  <c r="E1442" i="10"/>
  <c r="E1443" i="10"/>
  <c r="E1444" i="10"/>
  <c r="E1445" i="10"/>
  <c r="G1445" i="10" s="1"/>
  <c r="E1446" i="10"/>
  <c r="E1447" i="10"/>
  <c r="E1448" i="10"/>
  <c r="E1449" i="10"/>
  <c r="G1449" i="10" s="1"/>
  <c r="E1450" i="10"/>
  <c r="E1451" i="10"/>
  <c r="E1452" i="10"/>
  <c r="E1453" i="10"/>
  <c r="G1453" i="10" s="1"/>
  <c r="E1454" i="10"/>
  <c r="E1455" i="10"/>
  <c r="E1456" i="10"/>
  <c r="E1457" i="10"/>
  <c r="G1457" i="10" s="1"/>
  <c r="E1458" i="10"/>
  <c r="E1459" i="10"/>
  <c r="E1460" i="10"/>
  <c r="E1461" i="10"/>
  <c r="G1461" i="10" s="1"/>
  <c r="E1462" i="10"/>
  <c r="E3" i="10"/>
  <c r="G1460" i="10" l="1"/>
  <c r="G1452" i="10"/>
  <c r="G1444" i="10"/>
  <c r="G1436" i="10"/>
  <c r="G1428" i="10"/>
  <c r="G1420" i="10"/>
  <c r="G1412" i="10"/>
  <c r="G1404" i="10"/>
  <c r="G1396" i="10"/>
  <c r="G1388" i="10"/>
  <c r="G1380" i="10"/>
  <c r="G1372" i="10"/>
  <c r="G1364" i="10"/>
  <c r="G1356" i="10"/>
  <c r="G1344" i="10"/>
  <c r="G1336" i="10"/>
  <c r="G1328" i="10"/>
  <c r="G1320" i="10"/>
  <c r="G1312" i="10"/>
  <c r="G1308" i="10"/>
  <c r="G1300" i="10"/>
  <c r="G1456" i="10"/>
  <c r="G1448" i="10"/>
  <c r="G1440" i="10"/>
  <c r="G1432" i="10"/>
  <c r="G1424" i="10"/>
  <c r="G1416" i="10"/>
  <c r="G1408" i="10"/>
  <c r="G1400" i="10"/>
  <c r="G1392" i="10"/>
  <c r="G1384" i="10"/>
  <c r="G1376" i="10"/>
  <c r="G1368" i="10"/>
  <c r="G1360" i="10"/>
  <c r="G1352" i="10"/>
  <c r="G1340" i="10"/>
  <c r="G1332" i="10"/>
  <c r="G1324" i="10"/>
  <c r="G1316" i="10"/>
  <c r="G1304" i="10"/>
  <c r="G3" i="10"/>
  <c r="G67" i="10"/>
  <c r="G237" i="10"/>
  <c r="G1455" i="10"/>
  <c r="G1443" i="10"/>
  <c r="G1439" i="10"/>
  <c r="G1431" i="10"/>
  <c r="G1419" i="10"/>
  <c r="G1411" i="10"/>
  <c r="G1403" i="10"/>
  <c r="G1395" i="10"/>
  <c r="G1391" i="10"/>
  <c r="G1379" i="10"/>
  <c r="G1371" i="10"/>
  <c r="G1363" i="10"/>
  <c r="G1359" i="10"/>
  <c r="G1347" i="10"/>
  <c r="G1339" i="10"/>
  <c r="G1335" i="10"/>
  <c r="G1331" i="10"/>
  <c r="G1323" i="10"/>
  <c r="G1315" i="10"/>
  <c r="G1307" i="10"/>
  <c r="G1299" i="10"/>
  <c r="G1295" i="10"/>
  <c r="G1291" i="10"/>
  <c r="G1287" i="10"/>
  <c r="G1283" i="10"/>
  <c r="G1279" i="10"/>
  <c r="G1275" i="10"/>
  <c r="G1271" i="10"/>
  <c r="G1267" i="10"/>
  <c r="G1263" i="10"/>
  <c r="G1259" i="10"/>
  <c r="G1255" i="10"/>
  <c r="G1251" i="10"/>
  <c r="G1247" i="10"/>
  <c r="G1243" i="10"/>
  <c r="G1239" i="10"/>
  <c r="G1235" i="10"/>
  <c r="G1231" i="10"/>
  <c r="G1227" i="10"/>
  <c r="G1223" i="10"/>
  <c r="G1219" i="10"/>
  <c r="G1215" i="10"/>
  <c r="G1211" i="10"/>
  <c r="G1207" i="10"/>
  <c r="G1203" i="10"/>
  <c r="G1199" i="10"/>
  <c r="G1195" i="10"/>
  <c r="G1191" i="10"/>
  <c r="G1187" i="10"/>
  <c r="G1183" i="10"/>
  <c r="G1179" i="10"/>
  <c r="G1175" i="10"/>
  <c r="G1459" i="10"/>
  <c r="G1451" i="10"/>
  <c r="G1447" i="10"/>
  <c r="G1435" i="10"/>
  <c r="G1427" i="10"/>
  <c r="G1423" i="10"/>
  <c r="G1415" i="10"/>
  <c r="G1407" i="10"/>
  <c r="G1399" i="10"/>
  <c r="G1387" i="10"/>
  <c r="G1383" i="10"/>
  <c r="G1375" i="10"/>
  <c r="G1367" i="10"/>
  <c r="G1355" i="10"/>
  <c r="G1351" i="10"/>
  <c r="G1343" i="10"/>
  <c r="G1327" i="10"/>
  <c r="G1319" i="10"/>
  <c r="G1311" i="10"/>
  <c r="G1303" i="10"/>
  <c r="G1462" i="10"/>
  <c r="G1458" i="10"/>
  <c r="G1454" i="10"/>
  <c r="G1450" i="10"/>
  <c r="G1446" i="10"/>
  <c r="G1442" i="10"/>
  <c r="G1438" i="10"/>
  <c r="G1434" i="10"/>
  <c r="G1430" i="10"/>
  <c r="G1426" i="10"/>
  <c r="G1422" i="10"/>
  <c r="G1418" i="10"/>
  <c r="G1414" i="10"/>
  <c r="G1410" i="10"/>
  <c r="G1406" i="10"/>
  <c r="G1402" i="10"/>
  <c r="G1398" i="10"/>
  <c r="G1394" i="10"/>
  <c r="G1390" i="10"/>
  <c r="G1386" i="10"/>
  <c r="G1382" i="10"/>
  <c r="G1378" i="10"/>
  <c r="G1374" i="10"/>
  <c r="G1370" i="10"/>
  <c r="G1366" i="10"/>
  <c r="G1362" i="10"/>
  <c r="G1358" i="10"/>
  <c r="G1354" i="10"/>
  <c r="G1350" i="10"/>
  <c r="G1346" i="10"/>
  <c r="G1342" i="10"/>
  <c r="G1338" i="10"/>
  <c r="G1334" i="10"/>
  <c r="G1330" i="10"/>
  <c r="G1326" i="10"/>
  <c r="G1322" i="10"/>
  <c r="G1318" i="10"/>
  <c r="G1314" i="10"/>
  <c r="G1310" i="10"/>
  <c r="G1306" i="10"/>
  <c r="G1277" i="10"/>
  <c r="G1273" i="10"/>
  <c r="G1269" i="10"/>
  <c r="G1265" i="10"/>
  <c r="G1261" i="10"/>
  <c r="G1257" i="10"/>
  <c r="G1253" i="10"/>
  <c r="G1249" i="10"/>
  <c r="G1245" i="10"/>
  <c r="G1241" i="10"/>
  <c r="G1237" i="10"/>
  <c r="G1233" i="10"/>
  <c r="G1229" i="10"/>
  <c r="G1225" i="10"/>
  <c r="G1221" i="10"/>
  <c r="G1217" i="10"/>
  <c r="G1213" i="10"/>
  <c r="G1209" i="10"/>
  <c r="G1205" i="10"/>
  <c r="G1201" i="10"/>
  <c r="G1197" i="10"/>
  <c r="G1193" i="10"/>
  <c r="G1189" i="10"/>
  <c r="G1185" i="10"/>
  <c r="G1181" i="10"/>
  <c r="G1177" i="10"/>
  <c r="G1173" i="10"/>
  <c r="G1169" i="10"/>
  <c r="G1165" i="10"/>
  <c r="G1161" i="10"/>
  <c r="G1157" i="10"/>
  <c r="G1153" i="10"/>
  <c r="G1149" i="10"/>
  <c r="G1145" i="10"/>
  <c r="G1141" i="10"/>
  <c r="G1137" i="10"/>
  <c r="G1133" i="10"/>
  <c r="G1129" i="10"/>
  <c r="G1125" i="10"/>
  <c r="G1121" i="10"/>
  <c r="G1117" i="10"/>
  <c r="G1113" i="10"/>
  <c r="G1109" i="10"/>
  <c r="G1105" i="10"/>
  <c r="G1101" i="10"/>
  <c r="G1097" i="10"/>
  <c r="G1093" i="10"/>
  <c r="G1089" i="10"/>
  <c r="G1085" i="10"/>
  <c r="G1081" i="10"/>
  <c r="G1077" i="10"/>
  <c r="G1073" i="10"/>
  <c r="G1069" i="10"/>
  <c r="G1065" i="10"/>
  <c r="G1061" i="10"/>
  <c r="G1057" i="10"/>
  <c r="G1053" i="10"/>
  <c r="G1049" i="10"/>
  <c r="G1045" i="10"/>
  <c r="G1041" i="10"/>
  <c r="G1037" i="10"/>
  <c r="G1033" i="10"/>
  <c r="G1029" i="10"/>
  <c r="G1025" i="10"/>
  <c r="G1021" i="10"/>
  <c r="G1017" i="10"/>
  <c r="G1013" i="10"/>
  <c r="G1009" i="10"/>
  <c r="G1005" i="10"/>
  <c r="G1001" i="10"/>
  <c r="G997" i="10"/>
  <c r="G993" i="10"/>
  <c r="G989" i="10"/>
  <c r="G985" i="10"/>
  <c r="G981" i="10"/>
  <c r="G977" i="10"/>
  <c r="G973" i="10"/>
  <c r="G969" i="10"/>
  <c r="G965" i="10"/>
  <c r="G961" i="10"/>
  <c r="G957" i="10"/>
  <c r="G953" i="10"/>
  <c r="G949" i="10"/>
  <c r="G945" i="10"/>
  <c r="G941" i="10"/>
  <c r="G937" i="10"/>
  <c r="G933" i="10"/>
  <c r="G929" i="10"/>
  <c r="G925" i="10"/>
  <c r="G921" i="10"/>
  <c r="G917" i="10"/>
  <c r="G913" i="10"/>
  <c r="G909" i="10"/>
  <c r="G905" i="10"/>
  <c r="G901" i="10"/>
  <c r="G897" i="10"/>
  <c r="G893" i="10"/>
  <c r="G889" i="10"/>
  <c r="G885" i="10"/>
  <c r="G881" i="10"/>
  <c r="G877" i="10"/>
  <c r="G873" i="10"/>
  <c r="G869" i="10"/>
  <c r="G865" i="10"/>
  <c r="G861" i="10"/>
  <c r="G857" i="10"/>
  <c r="G853" i="10"/>
  <c r="G849" i="10"/>
  <c r="G845" i="10"/>
  <c r="G841" i="10"/>
  <c r="G837" i="10"/>
  <c r="G833" i="10"/>
  <c r="G829" i="10"/>
  <c r="G825" i="10"/>
  <c r="G821" i="10"/>
  <c r="G817" i="10"/>
  <c r="G813" i="10"/>
  <c r="G809" i="10"/>
  <c r="G805" i="10"/>
  <c r="G801" i="10"/>
  <c r="G797" i="10"/>
  <c r="G793" i="10"/>
  <c r="G789" i="10"/>
  <c r="G785" i="10"/>
  <c r="G781" i="10"/>
  <c r="G777" i="10"/>
  <c r="G773" i="10"/>
  <c r="G769" i="10"/>
  <c r="G765" i="10"/>
  <c r="G761" i="10"/>
  <c r="G757" i="10"/>
  <c r="G753" i="10"/>
  <c r="G749" i="10"/>
  <c r="G745" i="10"/>
  <c r="G741" i="10"/>
  <c r="G737" i="10"/>
  <c r="G733" i="10"/>
  <c r="G729" i="10"/>
  <c r="G725" i="10"/>
  <c r="G721" i="10"/>
  <c r="G717" i="10"/>
  <c r="G713" i="10"/>
  <c r="G709" i="10"/>
  <c r="G705" i="10"/>
  <c r="G701" i="10"/>
  <c r="G697" i="10"/>
  <c r="G693" i="10"/>
  <c r="G689" i="10"/>
  <c r="G685" i="10"/>
  <c r="G681" i="10"/>
  <c r="G677" i="10"/>
  <c r="G673" i="10"/>
  <c r="G669" i="10"/>
  <c r="G665" i="10"/>
  <c r="G661" i="10"/>
  <c r="G657" i="10"/>
  <c r="G653" i="10"/>
  <c r="G649" i="10"/>
  <c r="G645" i="10"/>
  <c r="G641" i="10"/>
  <c r="G637" i="10"/>
  <c r="G633" i="10"/>
  <c r="G629" i="10"/>
  <c r="G625" i="10"/>
  <c r="G621" i="10"/>
  <c r="G617" i="10"/>
  <c r="G613" i="10"/>
  <c r="G609" i="10"/>
  <c r="G561" i="10"/>
  <c r="G393" i="10"/>
  <c r="G1296" i="10"/>
  <c r="G1292" i="10"/>
  <c r="G1288" i="10"/>
  <c r="G1284" i="10"/>
  <c r="G1280" i="10"/>
  <c r="G1276" i="10"/>
  <c r="G1272" i="10"/>
  <c r="G1268" i="10"/>
  <c r="G1264" i="10"/>
  <c r="G1260" i="10"/>
  <c r="G1256" i="10"/>
  <c r="G1252" i="10"/>
  <c r="G1248" i="10"/>
  <c r="G1244" i="10"/>
  <c r="G1240" i="10"/>
  <c r="G1236" i="10"/>
  <c r="G1232" i="10"/>
  <c r="G1228" i="10"/>
  <c r="G1224" i="10"/>
  <c r="G1220" i="10"/>
  <c r="G1216" i="10"/>
  <c r="G1212" i="10"/>
  <c r="G1208" i="10"/>
  <c r="G1204" i="10"/>
  <c r="G1200" i="10"/>
  <c r="G1196" i="10"/>
  <c r="G1192" i="10"/>
  <c r="G1188" i="10"/>
  <c r="G1184" i="10"/>
  <c r="G1180" i="10"/>
  <c r="G1176" i="10"/>
  <c r="G1172" i="10"/>
  <c r="G1168" i="10"/>
  <c r="G1164" i="10"/>
  <c r="G1160" i="10"/>
  <c r="G1156" i="10"/>
  <c r="G1152" i="10"/>
  <c r="G1148" i="10"/>
  <c r="G1144" i="10"/>
  <c r="G1140" i="10"/>
  <c r="G1136" i="10"/>
  <c r="G1132" i="10"/>
  <c r="G1128" i="10"/>
  <c r="G1124" i="10"/>
  <c r="G1120" i="10"/>
  <c r="G1116" i="10"/>
  <c r="G1112" i="10"/>
  <c r="G1108" i="10"/>
  <c r="G1104" i="10"/>
  <c r="G1100" i="10"/>
  <c r="G1096" i="10"/>
  <c r="G1092" i="10"/>
  <c r="G1088" i="10"/>
  <c r="G1084" i="10"/>
  <c r="G1080" i="10"/>
  <c r="G1076" i="10"/>
  <c r="G1072" i="10"/>
  <c r="G1068" i="10"/>
  <c r="G1064" i="10"/>
  <c r="G1060" i="10"/>
  <c r="G1056" i="10"/>
  <c r="G1052" i="10"/>
  <c r="G1048" i="10"/>
  <c r="G1044" i="10"/>
  <c r="G1040" i="10"/>
  <c r="G1036" i="10"/>
  <c r="G1032" i="10"/>
  <c r="G1028" i="10"/>
  <c r="G1024" i="10"/>
  <c r="G1020" i="10"/>
  <c r="G1016" i="10"/>
  <c r="G1012" i="10"/>
  <c r="G1008" i="10"/>
  <c r="G1004" i="10"/>
  <c r="G1000" i="10"/>
  <c r="G996" i="10"/>
  <c r="G992" i="10"/>
  <c r="G988" i="10"/>
  <c r="G984" i="10"/>
  <c r="G980" i="10"/>
  <c r="G976" i="10"/>
  <c r="G972" i="10"/>
  <c r="G968" i="10"/>
  <c r="G964" i="10"/>
  <c r="G960" i="10"/>
  <c r="G956" i="10"/>
  <c r="G952" i="10"/>
  <c r="G948" i="10"/>
  <c r="G944" i="10"/>
  <c r="G940" i="10"/>
  <c r="G936" i="10"/>
  <c r="G932" i="10"/>
  <c r="G928" i="10"/>
  <c r="G924" i="10"/>
  <c r="G920" i="10"/>
  <c r="G916" i="10"/>
  <c r="G912" i="10"/>
  <c r="G908" i="10"/>
  <c r="G904" i="10"/>
  <c r="G900" i="10"/>
  <c r="G896" i="10"/>
  <c r="G892" i="10"/>
  <c r="G888" i="10"/>
  <c r="G884" i="10"/>
  <c r="G880" i="10"/>
  <c r="G876" i="10"/>
  <c r="G872" i="10"/>
  <c r="G868" i="10"/>
  <c r="G864" i="10"/>
  <c r="G860" i="10"/>
  <c r="G856" i="10"/>
  <c r="G852" i="10"/>
  <c r="G848" i="10"/>
  <c r="G844" i="10"/>
  <c r="G840" i="10"/>
  <c r="G836" i="10"/>
  <c r="G832" i="10"/>
  <c r="G828" i="10"/>
  <c r="G824" i="10"/>
  <c r="G820" i="10"/>
  <c r="G816" i="10"/>
  <c r="G812" i="10"/>
  <c r="G808" i="10"/>
  <c r="G804" i="10"/>
  <c r="G800" i="10"/>
  <c r="G796" i="10"/>
  <c r="G792" i="10"/>
  <c r="G788" i="10"/>
  <c r="G784" i="10"/>
  <c r="G780" i="10"/>
  <c r="G776" i="10"/>
  <c r="G772" i="10"/>
  <c r="G768" i="10"/>
  <c r="G764" i="10"/>
  <c r="G760" i="10"/>
  <c r="G756" i="10"/>
  <c r="G752" i="10"/>
  <c r="G748" i="10"/>
  <c r="G744" i="10"/>
  <c r="G740" i="10"/>
  <c r="G736" i="10"/>
  <c r="G732" i="10"/>
  <c r="G728" i="10"/>
  <c r="G724" i="10"/>
  <c r="G720" i="10"/>
  <c r="G716" i="10"/>
  <c r="G712" i="10"/>
  <c r="G708" i="10"/>
  <c r="G704" i="10"/>
  <c r="G700" i="10"/>
  <c r="G696" i="10"/>
  <c r="G692" i="10"/>
  <c r="G688" i="10"/>
  <c r="G684" i="10"/>
  <c r="G680" i="10"/>
  <c r="G676" i="10"/>
  <c r="G672" i="10"/>
  <c r="G668" i="10"/>
  <c r="G664" i="10"/>
  <c r="G660" i="10"/>
  <c r="G656" i="10"/>
  <c r="G652" i="10"/>
  <c r="G648" i="10"/>
  <c r="G644" i="10"/>
  <c r="G640" i="10"/>
  <c r="G636" i="10"/>
  <c r="G632" i="10"/>
  <c r="G628" i="10"/>
  <c r="G624" i="10"/>
  <c r="G620" i="10"/>
  <c r="G616" i="10"/>
  <c r="G612" i="10"/>
  <c r="G608" i="10"/>
  <c r="G604" i="10"/>
  <c r="G600" i="10"/>
  <c r="G596" i="10"/>
  <c r="G592" i="10"/>
  <c r="G588" i="10"/>
  <c r="G584" i="10"/>
  <c r="G580" i="10"/>
  <c r="G576" i="10"/>
  <c r="G572" i="10"/>
  <c r="G568" i="10"/>
  <c r="G564" i="10"/>
  <c r="G560" i="10"/>
  <c r="G556" i="10"/>
  <c r="G552" i="10"/>
  <c r="G548" i="10"/>
  <c r="G492" i="10"/>
  <c r="G1171" i="10"/>
  <c r="G1167" i="10"/>
  <c r="G1163" i="10"/>
  <c r="G1159" i="10"/>
  <c r="G1155" i="10"/>
  <c r="G1151" i="10"/>
  <c r="G1147" i="10"/>
  <c r="G1143" i="10"/>
  <c r="G1139" i="10"/>
  <c r="G1135" i="10"/>
  <c r="G1131" i="10"/>
  <c r="G1127" i="10"/>
  <c r="G1123" i="10"/>
  <c r="G1119" i="10"/>
  <c r="G1115" i="10"/>
  <c r="G1111" i="10"/>
  <c r="G1107" i="10"/>
  <c r="G1103" i="10"/>
  <c r="G1099" i="10"/>
  <c r="G1095" i="10"/>
  <c r="G1091" i="10"/>
  <c r="G1087" i="10"/>
  <c r="G1083" i="10"/>
  <c r="G1079" i="10"/>
  <c r="G1075" i="10"/>
  <c r="G1071" i="10"/>
  <c r="G1067" i="10"/>
  <c r="G1063" i="10"/>
  <c r="G1059" i="10"/>
  <c r="G1055" i="10"/>
  <c r="G1051" i="10"/>
  <c r="G1047" i="10"/>
  <c r="G1043" i="10"/>
  <c r="G1039" i="10"/>
  <c r="G1035" i="10"/>
  <c r="G1031" i="10"/>
  <c r="G1027" i="10"/>
  <c r="G1023" i="10"/>
  <c r="G1019" i="10"/>
  <c r="G1015" i="10"/>
  <c r="G1011" i="10"/>
  <c r="G1007" i="10"/>
  <c r="G1003" i="10"/>
  <c r="G999" i="10"/>
  <c r="G995" i="10"/>
  <c r="G991" i="10"/>
  <c r="G987" i="10"/>
  <c r="G983" i="10"/>
  <c r="G979" i="10"/>
  <c r="G975" i="10"/>
  <c r="G971" i="10"/>
  <c r="G967" i="10"/>
  <c r="G963" i="10"/>
  <c r="G959" i="10"/>
  <c r="G955" i="10"/>
  <c r="G951" i="10"/>
  <c r="G947" i="10"/>
  <c r="G943" i="10"/>
  <c r="G939" i="10"/>
  <c r="G935" i="10"/>
  <c r="G931" i="10"/>
  <c r="G927" i="10"/>
  <c r="G923" i="10"/>
  <c r="G919" i="10"/>
  <c r="G915" i="10"/>
  <c r="G911" i="10"/>
  <c r="G907" i="10"/>
  <c r="G903" i="10"/>
  <c r="G899" i="10"/>
  <c r="G895" i="10"/>
  <c r="G891" i="10"/>
  <c r="G887" i="10"/>
  <c r="G883" i="10"/>
  <c r="G879" i="10"/>
  <c r="G875" i="10"/>
  <c r="G871" i="10"/>
  <c r="G867" i="10"/>
  <c r="G863" i="10"/>
  <c r="G859" i="10"/>
  <c r="G855" i="10"/>
  <c r="G851" i="10"/>
  <c r="G847" i="10"/>
  <c r="G843" i="10"/>
  <c r="G839" i="10"/>
  <c r="G835" i="10"/>
  <c r="G831" i="10"/>
  <c r="G827" i="10"/>
  <c r="G823" i="10"/>
  <c r="G819" i="10"/>
  <c r="G815" i="10"/>
  <c r="G811" i="10"/>
  <c r="G807" i="10"/>
  <c r="G803" i="10"/>
  <c r="G799" i="10"/>
  <c r="G795" i="10"/>
  <c r="G791" i="10"/>
  <c r="G787" i="10"/>
  <c r="G783" i="10"/>
  <c r="G779" i="10"/>
  <c r="G775" i="10"/>
  <c r="G771" i="10"/>
  <c r="G767" i="10"/>
  <c r="G763" i="10"/>
  <c r="G759" i="10"/>
  <c r="G755" i="10"/>
  <c r="G751" i="10"/>
  <c r="G747" i="10"/>
  <c r="G743" i="10"/>
  <c r="G739" i="10"/>
  <c r="G735" i="10"/>
  <c r="G731" i="10"/>
  <c r="G727" i="10"/>
  <c r="G723" i="10"/>
  <c r="G719" i="10"/>
  <c r="G715" i="10"/>
  <c r="G711" i="10"/>
  <c r="G707" i="10"/>
  <c r="G703" i="10"/>
  <c r="G699" i="10"/>
  <c r="G695" i="10"/>
  <c r="G691" i="10"/>
  <c r="G687" i="10"/>
  <c r="G683" i="10"/>
  <c r="G679" i="10"/>
  <c r="G675" i="10"/>
  <c r="G671" i="10"/>
  <c r="G667" i="10"/>
  <c r="G663" i="10"/>
  <c r="G659" i="10"/>
  <c r="G655" i="10"/>
  <c r="G651" i="10"/>
  <c r="G647" i="10"/>
  <c r="G643" i="10"/>
  <c r="G639" i="10"/>
  <c r="G635" i="10"/>
  <c r="G631" i="10"/>
  <c r="G627" i="10"/>
  <c r="G623" i="10"/>
  <c r="G619" i="10"/>
  <c r="G615" i="10"/>
  <c r="G611" i="10"/>
  <c r="G607" i="10"/>
  <c r="G603" i="10"/>
  <c r="G599" i="10"/>
  <c r="G595" i="10"/>
  <c r="G591" i="10"/>
  <c r="G587" i="10"/>
  <c r="G583" i="10"/>
  <c r="G579" i="10"/>
  <c r="G575" i="10"/>
  <c r="G571" i="10"/>
  <c r="G567" i="10"/>
  <c r="G563" i="10"/>
  <c r="G559" i="10"/>
  <c r="G555" i="10"/>
  <c r="G551" i="10"/>
  <c r="G547" i="10"/>
  <c r="G543" i="10"/>
  <c r="G539" i="10"/>
  <c r="G535" i="10"/>
  <c r="G531" i="10"/>
  <c r="G527" i="10"/>
  <c r="G523" i="10"/>
  <c r="G519" i="10"/>
  <c r="G1302" i="10"/>
  <c r="G1298" i="10"/>
  <c r="G1294" i="10"/>
  <c r="G1290" i="10"/>
  <c r="G1286" i="10"/>
  <c r="G1282" i="10"/>
  <c r="G1278" i="10"/>
  <c r="G1274" i="10"/>
  <c r="G1270" i="10"/>
  <c r="G1266" i="10"/>
  <c r="G1262" i="10"/>
  <c r="G1258" i="10"/>
  <c r="G1254" i="10"/>
  <c r="G1250" i="10"/>
  <c r="G1246" i="10"/>
  <c r="G1242" i="10"/>
  <c r="G1238" i="10"/>
  <c r="G1234" i="10"/>
  <c r="G1230" i="10"/>
  <c r="G1226" i="10"/>
  <c r="G1222" i="10"/>
  <c r="G1218" i="10"/>
  <c r="G1214" i="10"/>
  <c r="G1210" i="10"/>
  <c r="G1206" i="10"/>
  <c r="G1202" i="10"/>
  <c r="G1198" i="10"/>
  <c r="G1194" i="10"/>
  <c r="G1190" i="10"/>
  <c r="G1186" i="10"/>
  <c r="G1182" i="10"/>
  <c r="G1178" i="10"/>
  <c r="G1174" i="10"/>
  <c r="G1170" i="10"/>
  <c r="G1166" i="10"/>
  <c r="G1162" i="10"/>
  <c r="G1158" i="10"/>
  <c r="G1154" i="10"/>
  <c r="G1150" i="10"/>
  <c r="G1146" i="10"/>
  <c r="G1142" i="10"/>
  <c r="G1138" i="10"/>
  <c r="G1134" i="10"/>
  <c r="G1130" i="10"/>
  <c r="G1126" i="10"/>
  <c r="G1122" i="10"/>
  <c r="G1118" i="10"/>
  <c r="G1114" i="10"/>
  <c r="G1110" i="10"/>
  <c r="G1106" i="10"/>
  <c r="G1102" i="10"/>
  <c r="G1098" i="10"/>
  <c r="G1094" i="10"/>
  <c r="G1090" i="10"/>
  <c r="G1086" i="10"/>
  <c r="G1082" i="10"/>
  <c r="G1078" i="10"/>
  <c r="G1074" i="10"/>
  <c r="G1070" i="10"/>
  <c r="G1066" i="10"/>
  <c r="G1062" i="10"/>
  <c r="G1058" i="10"/>
  <c r="G1054" i="10"/>
  <c r="G1050" i="10"/>
  <c r="G1046" i="10"/>
  <c r="G1042" i="10"/>
  <c r="G1038" i="10"/>
  <c r="G1034" i="10"/>
  <c r="G1030" i="10"/>
  <c r="G1026" i="10"/>
  <c r="G1022" i="10"/>
  <c r="G1018" i="10"/>
  <c r="G1014" i="10"/>
  <c r="G1010" i="10"/>
  <c r="G1006" i="10"/>
  <c r="G1002" i="10"/>
  <c r="G998" i="10"/>
  <c r="G994" i="10"/>
  <c r="G990" i="10"/>
  <c r="G986" i="10"/>
  <c r="G982" i="10"/>
  <c r="G978" i="10"/>
  <c r="G974" i="10"/>
  <c r="G970" i="10"/>
  <c r="G966" i="10"/>
  <c r="G962" i="10"/>
  <c r="G958" i="10"/>
  <c r="G954" i="10"/>
  <c r="G950" i="10"/>
  <c r="G946" i="10"/>
  <c r="G942" i="10"/>
  <c r="G938" i="10"/>
  <c r="G934" i="10"/>
  <c r="G930" i="10"/>
  <c r="G926" i="10"/>
  <c r="G922" i="10"/>
  <c r="G918" i="10"/>
  <c r="G914" i="10"/>
  <c r="G910" i="10"/>
  <c r="G906" i="10"/>
  <c r="G902" i="10"/>
  <c r="G898" i="10"/>
  <c r="G894" i="10"/>
  <c r="G890" i="10"/>
  <c r="G886" i="10"/>
  <c r="G882" i="10"/>
  <c r="G878" i="10"/>
  <c r="G874" i="10"/>
  <c r="G870" i="10"/>
  <c r="G866" i="10"/>
  <c r="G862" i="10"/>
  <c r="G858" i="10"/>
  <c r="G854" i="10"/>
  <c r="G850" i="10"/>
  <c r="G846" i="10"/>
  <c r="G842" i="10"/>
  <c r="G838" i="10"/>
  <c r="G834" i="10"/>
  <c r="G830" i="10"/>
  <c r="G826" i="10"/>
  <c r="G822" i="10"/>
  <c r="G818" i="10"/>
  <c r="G814" i="10"/>
  <c r="G810" i="10"/>
  <c r="G806" i="10"/>
  <c r="G802" i="10"/>
  <c r="G798" i="10"/>
  <c r="G794" i="10"/>
  <c r="G790" i="10"/>
  <c r="G786" i="10"/>
  <c r="G782" i="10"/>
  <c r="G778" i="10"/>
  <c r="G774" i="10"/>
  <c r="G770" i="10"/>
  <c r="G766" i="10"/>
  <c r="G762" i="10"/>
  <c r="G758" i="10"/>
  <c r="G754" i="10"/>
  <c r="G750" i="10"/>
  <c r="G746" i="10"/>
  <c r="G742" i="10"/>
  <c r="G738" i="10"/>
  <c r="G734" i="10"/>
  <c r="G730" i="10"/>
  <c r="G726" i="10"/>
  <c r="G722" i="10"/>
  <c r="G718" i="10"/>
  <c r="G714" i="10"/>
  <c r="G710" i="10"/>
  <c r="G706" i="10"/>
  <c r="G702" i="10"/>
  <c r="G698" i="10"/>
  <c r="G694" i="10"/>
  <c r="G690" i="10"/>
  <c r="G686" i="10"/>
  <c r="G682" i="10"/>
  <c r="G678" i="10"/>
  <c r="G674" i="10"/>
  <c r="G670" i="10"/>
  <c r="G666" i="10"/>
  <c r="G662" i="10"/>
  <c r="G658" i="10"/>
  <c r="G654" i="10"/>
  <c r="G650" i="10"/>
  <c r="G646" i="10"/>
  <c r="G642" i="10"/>
  <c r="G638" i="10"/>
  <c r="G634" i="10"/>
  <c r="G630" i="10"/>
  <c r="G626" i="10"/>
  <c r="G622" i="10"/>
  <c r="G618" i="10"/>
  <c r="G614" i="10"/>
  <c r="G610" i="10"/>
  <c r="G606" i="10"/>
  <c r="G602" i="10"/>
  <c r="G598" i="10"/>
  <c r="G594" i="10"/>
  <c r="G590" i="10"/>
  <c r="G586" i="10"/>
  <c r="G582" i="10"/>
  <c r="G578" i="10"/>
  <c r="G574" i="10"/>
  <c r="G570" i="10"/>
  <c r="G566" i="10"/>
  <c r="G562" i="10"/>
  <c r="G558" i="10"/>
  <c r="G554" i="10"/>
  <c r="G550" i="10"/>
  <c r="G546" i="10"/>
  <c r="G542" i="10"/>
  <c r="G538" i="10"/>
  <c r="G534" i="10"/>
  <c r="G530" i="10"/>
  <c r="G526" i="10"/>
  <c r="G515" i="10"/>
  <c r="G511" i="10"/>
  <c r="G507" i="10"/>
  <c r="G503" i="10"/>
  <c r="G499" i="10"/>
  <c r="G495" i="10"/>
  <c r="G491" i="10"/>
  <c r="G487" i="10"/>
  <c r="G483" i="10"/>
  <c r="G479" i="10"/>
  <c r="G475" i="10"/>
  <c r="G471" i="10"/>
  <c r="G467" i="10"/>
  <c r="G463" i="10"/>
  <c r="G459" i="10"/>
  <c r="G455" i="10"/>
  <c r="G451" i="10"/>
  <c r="G447" i="10"/>
  <c r="G443" i="10"/>
  <c r="G439" i="10"/>
  <c r="G435" i="10"/>
  <c r="G431" i="10"/>
  <c r="G427" i="10"/>
  <c r="G423" i="10"/>
  <c r="G419" i="10"/>
  <c r="G415" i="10"/>
  <c r="G411" i="10"/>
  <c r="G407" i="10"/>
  <c r="G403" i="10"/>
  <c r="G399" i="10"/>
  <c r="G395" i="10"/>
  <c r="G391" i="10"/>
  <c r="G387" i="10"/>
  <c r="G383" i="10"/>
  <c r="G379" i="10"/>
  <c r="G375" i="10"/>
  <c r="G371" i="10"/>
  <c r="G367" i="10"/>
  <c r="G363" i="10"/>
  <c r="G359" i="10"/>
  <c r="G355" i="10"/>
  <c r="G351" i="10"/>
  <c r="G347" i="10"/>
  <c r="G343" i="10"/>
  <c r="G339" i="10"/>
  <c r="G335" i="10"/>
  <c r="G331" i="10"/>
  <c r="G327" i="10"/>
  <c r="G323" i="10"/>
  <c r="G319" i="10"/>
  <c r="G315" i="10"/>
  <c r="G311" i="10"/>
  <c r="G307" i="10"/>
  <c r="G303" i="10"/>
  <c r="G299" i="10"/>
  <c r="G295" i="10"/>
  <c r="G291" i="10"/>
  <c r="G287" i="10"/>
  <c r="G195" i="10"/>
  <c r="G522" i="10"/>
  <c r="G518" i="10"/>
  <c r="G514" i="10"/>
  <c r="G510" i="10"/>
  <c r="G506" i="10"/>
  <c r="G502" i="10"/>
  <c r="G498" i="10"/>
  <c r="G494" i="10"/>
  <c r="G490" i="10"/>
  <c r="G486" i="10"/>
  <c r="G482" i="10"/>
  <c r="G478" i="10"/>
  <c r="G474" i="10"/>
  <c r="G470" i="10"/>
  <c r="G466" i="10"/>
  <c r="G462" i="10"/>
  <c r="G458" i="10"/>
  <c r="G454" i="10"/>
  <c r="G450" i="10"/>
  <c r="G446" i="10"/>
  <c r="G442" i="10"/>
  <c r="G438" i="10"/>
  <c r="G434" i="10"/>
  <c r="G430" i="10"/>
  <c r="G426" i="10"/>
  <c r="G422" i="10"/>
  <c r="G418" i="10"/>
  <c r="G414" i="10"/>
  <c r="G410" i="10"/>
  <c r="G406" i="10"/>
  <c r="G402" i="10"/>
  <c r="G398" i="10"/>
  <c r="G394" i="10"/>
  <c r="G390" i="10"/>
  <c r="G386" i="10"/>
  <c r="G382" i="10"/>
  <c r="G378" i="10"/>
  <c r="G374" i="10"/>
  <c r="G370" i="10"/>
  <c r="G366" i="10"/>
  <c r="G362" i="10"/>
  <c r="G358" i="10"/>
  <c r="G354" i="10"/>
  <c r="G350" i="10"/>
  <c r="G346" i="10"/>
  <c r="G342" i="10"/>
  <c r="G338" i="10"/>
  <c r="G334" i="10"/>
  <c r="G330" i="10"/>
  <c r="G326" i="10"/>
  <c r="G322" i="10"/>
  <c r="G318" i="10"/>
  <c r="G314" i="10"/>
  <c r="G310" i="10"/>
  <c r="G306" i="10"/>
  <c r="G302" i="10"/>
  <c r="G298" i="10"/>
  <c r="G294" i="10"/>
  <c r="G290" i="10"/>
  <c r="G286" i="10"/>
  <c r="G282" i="10"/>
  <c r="G278" i="10"/>
  <c r="G274" i="10"/>
  <c r="G270" i="10"/>
  <c r="G266" i="10"/>
  <c r="G262" i="10"/>
  <c r="G258" i="10"/>
  <c r="G254" i="10"/>
  <c r="G250" i="10"/>
  <c r="G246" i="10"/>
  <c r="G242" i="10"/>
  <c r="G238" i="10"/>
  <c r="G234" i="10"/>
  <c r="G230" i="10"/>
  <c r="G226" i="10"/>
  <c r="G222" i="10"/>
  <c r="G218" i="10"/>
  <c r="G214" i="10"/>
  <c r="G210" i="10"/>
  <c r="G206" i="10"/>
  <c r="G202" i="10"/>
  <c r="G198" i="10"/>
  <c r="G194" i="10"/>
  <c r="G190" i="10"/>
  <c r="G186" i="10"/>
  <c r="G182" i="10"/>
  <c r="G178" i="10"/>
  <c r="G174" i="10"/>
  <c r="G170" i="10"/>
  <c r="G166" i="10"/>
  <c r="G162" i="10"/>
  <c r="G158" i="10"/>
  <c r="G154" i="10"/>
  <c r="G150" i="10"/>
  <c r="G146" i="10"/>
  <c r="G142" i="10"/>
  <c r="G138" i="10"/>
  <c r="G134" i="10"/>
  <c r="G130" i="10"/>
  <c r="G126" i="10"/>
  <c r="G122" i="10"/>
  <c r="G118" i="10"/>
  <c r="G114" i="10"/>
  <c r="G110" i="10"/>
  <c r="G106" i="10"/>
  <c r="G102" i="10"/>
  <c r="G98" i="10"/>
  <c r="G94" i="10"/>
  <c r="G90" i="10"/>
  <c r="G86" i="10"/>
  <c r="G82" i="10"/>
  <c r="G78" i="10"/>
  <c r="G74" i="10"/>
  <c r="G70" i="10"/>
  <c r="G66" i="10"/>
  <c r="G62" i="10"/>
  <c r="G58" i="10"/>
  <c r="G54" i="10"/>
  <c r="G50" i="10"/>
  <c r="G46" i="10"/>
  <c r="G42" i="10"/>
  <c r="G38" i="10"/>
  <c r="G34" i="10"/>
  <c r="G30" i="10"/>
  <c r="G26" i="10"/>
  <c r="G22" i="10"/>
  <c r="G18" i="10"/>
  <c r="G14" i="10"/>
  <c r="G10" i="10"/>
  <c r="G6" i="10"/>
  <c r="G605" i="10"/>
  <c r="G601" i="10"/>
  <c r="G597" i="10"/>
  <c r="G593" i="10"/>
  <c r="G589" i="10"/>
  <c r="G585" i="10"/>
  <c r="G581" i="10"/>
  <c r="G577" i="10"/>
  <c r="G573" i="10"/>
  <c r="G569" i="10"/>
  <c r="G565" i="10"/>
  <c r="G557" i="10"/>
  <c r="G553" i="10"/>
  <c r="G549" i="10"/>
  <c r="G545" i="10"/>
  <c r="G541" i="10"/>
  <c r="G537" i="10"/>
  <c r="G533" i="10"/>
  <c r="G529" i="10"/>
  <c r="G525" i="10"/>
  <c r="G521" i="10"/>
  <c r="G517" i="10"/>
  <c r="G513" i="10"/>
  <c r="G509" i="10"/>
  <c r="G505" i="10"/>
  <c r="G501" i="10"/>
  <c r="G497" i="10"/>
  <c r="G493" i="10"/>
  <c r="G489" i="10"/>
  <c r="G485" i="10"/>
  <c r="G481" i="10"/>
  <c r="G477" i="10"/>
  <c r="G473" i="10"/>
  <c r="G469" i="10"/>
  <c r="G465" i="10"/>
  <c r="G461" i="10"/>
  <c r="G457" i="10"/>
  <c r="G453" i="10"/>
  <c r="G449" i="10"/>
  <c r="G445" i="10"/>
  <c r="G441" i="10"/>
  <c r="G437" i="10"/>
  <c r="G433" i="10"/>
  <c r="G429" i="10"/>
  <c r="G425" i="10"/>
  <c r="G421" i="10"/>
  <c r="G417" i="10"/>
  <c r="G413" i="10"/>
  <c r="G409" i="10"/>
  <c r="G405" i="10"/>
  <c r="G401" i="10"/>
  <c r="G397" i="10"/>
  <c r="G389" i="10"/>
  <c r="G385" i="10"/>
  <c r="G381" i="10"/>
  <c r="G377" i="10"/>
  <c r="G373" i="10"/>
  <c r="G369" i="10"/>
  <c r="G365" i="10"/>
  <c r="G361" i="10"/>
  <c r="G357" i="10"/>
  <c r="G353" i="10"/>
  <c r="G349" i="10"/>
  <c r="G345" i="10"/>
  <c r="G341" i="10"/>
  <c r="G337" i="10"/>
  <c r="G333" i="10"/>
  <c r="G329" i="10"/>
  <c r="G325" i="10"/>
  <c r="G321" i="10"/>
  <c r="G317" i="10"/>
  <c r="G313" i="10"/>
  <c r="G309" i="10"/>
  <c r="G305" i="10"/>
  <c r="G301" i="10"/>
  <c r="G297" i="10"/>
  <c r="G293" i="10"/>
  <c r="G289" i="10"/>
  <c r="G285" i="10"/>
  <c r="G109" i="10"/>
  <c r="G544" i="10"/>
  <c r="G540" i="10"/>
  <c r="G536" i="10"/>
  <c r="G532" i="10"/>
  <c r="G528" i="10"/>
  <c r="G524" i="10"/>
  <c r="G520" i="10"/>
  <c r="G516" i="10"/>
  <c r="G512" i="10"/>
  <c r="G508" i="10"/>
  <c r="G504" i="10"/>
  <c r="G500" i="10"/>
  <c r="G496" i="10"/>
  <c r="G488" i="10"/>
  <c r="G484" i="10"/>
  <c r="G480" i="10"/>
  <c r="G476" i="10"/>
  <c r="G472" i="10"/>
  <c r="G468" i="10"/>
  <c r="G464" i="10"/>
  <c r="G460" i="10"/>
  <c r="G456" i="10"/>
  <c r="G452" i="10"/>
  <c r="G448" i="10"/>
  <c r="G444" i="10"/>
  <c r="G440" i="10"/>
  <c r="G436" i="10"/>
  <c r="G432" i="10"/>
  <c r="G428" i="10"/>
  <c r="G424" i="10"/>
  <c r="G420" i="10"/>
  <c r="G416" i="10"/>
  <c r="G412" i="10"/>
  <c r="G408" i="10"/>
  <c r="G404" i="10"/>
  <c r="G400" i="10"/>
  <c r="G396" i="10"/>
  <c r="G392" i="10"/>
  <c r="G388" i="10"/>
  <c r="G384" i="10"/>
  <c r="G380" i="10"/>
  <c r="G376" i="10"/>
  <c r="G372" i="10"/>
  <c r="G368" i="10"/>
  <c r="G364" i="10"/>
  <c r="G360" i="10"/>
  <c r="G356" i="10"/>
  <c r="G352" i="10"/>
  <c r="G348" i="10"/>
  <c r="G344" i="10"/>
  <c r="G340" i="10"/>
  <c r="G336" i="10"/>
  <c r="G332" i="10"/>
  <c r="G328" i="10"/>
  <c r="G324" i="10"/>
  <c r="G320" i="10"/>
  <c r="G316" i="10"/>
  <c r="G312" i="10"/>
  <c r="G308" i="10"/>
  <c r="G304" i="10"/>
  <c r="G300" i="10"/>
  <c r="G296" i="10"/>
  <c r="G292" i="10"/>
  <c r="G288" i="10"/>
  <c r="G284" i="10"/>
  <c r="G280" i="10"/>
  <c r="G276" i="10"/>
  <c r="G272" i="10"/>
  <c r="G268" i="10"/>
  <c r="G264" i="10"/>
  <c r="G260" i="10"/>
  <c r="G256" i="10"/>
  <c r="G252" i="10"/>
  <c r="G248" i="10"/>
  <c r="G244" i="10"/>
  <c r="G240" i="10"/>
  <c r="G236" i="10"/>
  <c r="G232" i="10"/>
  <c r="G228" i="10"/>
  <c r="G224" i="10"/>
  <c r="G220" i="10"/>
  <c r="G216" i="10"/>
  <c r="G212" i="10"/>
  <c r="G208" i="10"/>
  <c r="G204" i="10"/>
  <c r="G200" i="10"/>
  <c r="G196" i="10"/>
  <c r="G192" i="10"/>
  <c r="G188" i="10"/>
  <c r="G184" i="10"/>
  <c r="G180" i="10"/>
  <c r="G176" i="10"/>
  <c r="G172" i="10"/>
  <c r="G168" i="10"/>
  <c r="G164" i="10"/>
  <c r="G160" i="10"/>
  <c r="G156" i="10"/>
  <c r="G152" i="10"/>
  <c r="G148" i="10"/>
  <c r="G144" i="10"/>
  <c r="G140" i="10"/>
  <c r="G136" i="10"/>
  <c r="G132" i="10"/>
  <c r="G128" i="10"/>
  <c r="G124" i="10"/>
  <c r="G120" i="10"/>
  <c r="G116" i="10"/>
  <c r="G112" i="10"/>
  <c r="G108" i="10"/>
  <c r="G104" i="10"/>
  <c r="G100" i="10"/>
  <c r="G96" i="10"/>
  <c r="G92" i="10"/>
  <c r="G88" i="10"/>
  <c r="G84" i="10"/>
  <c r="G80" i="10"/>
  <c r="G76" i="10"/>
  <c r="G72" i="10"/>
  <c r="G68" i="10"/>
  <c r="G64" i="10"/>
  <c r="G60" i="10"/>
  <c r="G24" i="10"/>
  <c r="G281" i="10"/>
  <c r="G277" i="10"/>
  <c r="G273" i="10"/>
  <c r="G269" i="10"/>
  <c r="G265" i="10"/>
  <c r="G261" i="10"/>
  <c r="G257" i="10"/>
  <c r="G253" i="10"/>
  <c r="G249" i="10"/>
  <c r="G245" i="10"/>
  <c r="G241" i="10"/>
  <c r="G233" i="10"/>
  <c r="G229" i="10"/>
  <c r="G225" i="10"/>
  <c r="G221" i="10"/>
  <c r="G217" i="10"/>
  <c r="G213" i="10"/>
  <c r="G209" i="10"/>
  <c r="G205" i="10"/>
  <c r="G201" i="10"/>
  <c r="G197" i="10"/>
  <c r="G193" i="10"/>
  <c r="G189" i="10"/>
  <c r="G185" i="10"/>
  <c r="G181" i="10"/>
  <c r="G177" i="10"/>
  <c r="G173" i="10"/>
  <c r="G169" i="10"/>
  <c r="G165" i="10"/>
  <c r="G161" i="10"/>
  <c r="G157" i="10"/>
  <c r="G153" i="10"/>
  <c r="G149" i="10"/>
  <c r="G145" i="10"/>
  <c r="G141" i="10"/>
  <c r="G137" i="10"/>
  <c r="G133" i="10"/>
  <c r="G129" i="10"/>
  <c r="G125" i="10"/>
  <c r="G121" i="10"/>
  <c r="G117" i="10"/>
  <c r="G113" i="10"/>
  <c r="G105" i="10"/>
  <c r="G101" i="10"/>
  <c r="G97" i="10"/>
  <c r="G93" i="10"/>
  <c r="G89" i="10"/>
  <c r="G85" i="10"/>
  <c r="G81" i="10"/>
  <c r="G77" i="10"/>
  <c r="G73" i="10"/>
  <c r="G69" i="10"/>
  <c r="G65" i="10"/>
  <c r="G61" i="10"/>
  <c r="G57" i="10"/>
  <c r="G53" i="10"/>
  <c r="G49" i="10"/>
  <c r="G45" i="10"/>
  <c r="G41" i="10"/>
  <c r="G37" i="10"/>
  <c r="G33" i="10"/>
  <c r="G29" i="10"/>
  <c r="G25" i="10"/>
  <c r="G21" i="10"/>
  <c r="G17" i="10"/>
  <c r="G13" i="10"/>
  <c r="G9" i="10"/>
  <c r="G5" i="10"/>
  <c r="G56" i="10"/>
  <c r="G52" i="10"/>
  <c r="G48" i="10"/>
  <c r="G44" i="10"/>
  <c r="G40" i="10"/>
  <c r="G36" i="10"/>
  <c r="G32" i="10"/>
  <c r="G28" i="10"/>
  <c r="G20" i="10"/>
  <c r="G16" i="10"/>
  <c r="G12" i="10"/>
  <c r="G8" i="10"/>
  <c r="G4" i="10"/>
  <c r="G283" i="10"/>
  <c r="G279" i="10"/>
  <c r="G275" i="10"/>
  <c r="G271" i="10"/>
  <c r="G267" i="10"/>
  <c r="G263" i="10"/>
  <c r="G259" i="10"/>
  <c r="G255" i="10"/>
  <c r="G251" i="10"/>
  <c r="G247" i="10"/>
  <c r="G243" i="10"/>
  <c r="G239" i="10"/>
  <c r="G235" i="10"/>
  <c r="G231" i="10"/>
  <c r="G227" i="10"/>
  <c r="G223" i="10"/>
  <c r="G219" i="10"/>
  <c r="G215" i="10"/>
  <c r="G211" i="10"/>
  <c r="G207" i="10"/>
  <c r="G203" i="10"/>
  <c r="G199" i="10"/>
  <c r="G191" i="10"/>
  <c r="G187" i="10"/>
  <c r="G183" i="10"/>
  <c r="G179" i="10"/>
  <c r="G175" i="10"/>
  <c r="G171" i="10"/>
  <c r="G167" i="10"/>
  <c r="G163" i="10"/>
  <c r="G159" i="10"/>
  <c r="G155" i="10"/>
  <c r="G151" i="10"/>
  <c r="G147" i="10"/>
  <c r="G143" i="10"/>
  <c r="G139" i="10"/>
  <c r="G135" i="10"/>
  <c r="G131" i="10"/>
  <c r="G127" i="10"/>
  <c r="G123" i="10"/>
  <c r="G119" i="10"/>
  <c r="G115" i="10"/>
  <c r="G111" i="10"/>
  <c r="G107" i="10"/>
  <c r="G103" i="10"/>
  <c r="G99" i="10"/>
  <c r="G95" i="10"/>
  <c r="G91" i="10"/>
  <c r="G87" i="10"/>
  <c r="G83" i="10"/>
  <c r="G79" i="10"/>
  <c r="G75" i="10"/>
  <c r="G71" i="10"/>
  <c r="G63" i="10"/>
  <c r="G59" i="10"/>
  <c r="G55" i="10"/>
  <c r="G51" i="10"/>
  <c r="G47" i="10"/>
  <c r="G43" i="10"/>
  <c r="G39" i="10"/>
  <c r="G35" i="10"/>
  <c r="G31" i="10"/>
  <c r="G27" i="10"/>
  <c r="G23" i="10"/>
  <c r="G19" i="10"/>
  <c r="G15" i="10"/>
  <c r="G11" i="10"/>
  <c r="G7" i="10"/>
  <c r="C4" i="9"/>
  <c r="B2" i="6" s="1"/>
  <c r="H3" i="10" l="1"/>
  <c r="B7" i="6" s="1"/>
</calcChain>
</file>

<file path=xl/sharedStrings.xml><?xml version="1.0" encoding="utf-8"?>
<sst xmlns="http://schemas.openxmlformats.org/spreadsheetml/2006/main" count="5979" uniqueCount="43">
  <si>
    <t>Stebėjimo laikas</t>
  </si>
  <si>
    <t>Debesuotumas, %</t>
  </si>
  <si>
    <t>Oro temperatūra, °C</t>
  </si>
  <si>
    <t>Vėjo greitis, m/s</t>
  </si>
  <si>
    <t>Vėjo gūsis, m/s</t>
  </si>
  <si>
    <t>Kritulių kiekis, mm</t>
  </si>
  <si>
    <t>Santykinis oro drėgnis, %</t>
  </si>
  <si>
    <t>Orų sąlygos</t>
  </si>
  <si>
    <t>giedra</t>
  </si>
  <si>
    <t>debesuota su pragiedruliais</t>
  </si>
  <si>
    <t>mažai debesuota</t>
  </si>
  <si>
    <t>debesuota</t>
  </si>
  <si>
    <t>nepastoviai debesuota</t>
  </si>
  <si>
    <t>rūkana</t>
  </si>
  <si>
    <t>nedidelis lietus</t>
  </si>
  <si>
    <t>lietus</t>
  </si>
  <si>
    <t>rūkas</t>
  </si>
  <si>
    <t>lietus su perkūnija</t>
  </si>
  <si>
    <t>smarkus lietus</t>
  </si>
  <si>
    <t>perkūnija</t>
  </si>
  <si>
    <t>protarpiais lietus</t>
  </si>
  <si>
    <t>kruša</t>
  </si>
  <si>
    <t>nedidelė šlapdriba</t>
  </si>
  <si>
    <t>šlapdriba</t>
  </si>
  <si>
    <t>sniegas</t>
  </si>
  <si>
    <t>protarpiais sniegas</t>
  </si>
  <si>
    <t>Užduotis</t>
  </si>
  <si>
    <t>Rezultatas</t>
  </si>
  <si>
    <t>Oro temperatūra nuo 2023 m. rugsėjo 1 d. iki 2023 m. lapkričio 30 d. krito (mažėjo, darėsi vėsiau, ir pan.)</t>
  </si>
  <si>
    <t>Data</t>
  </si>
  <si>
    <t>Laikas</t>
  </si>
  <si>
    <t>Giedra</t>
  </si>
  <si>
    <t>Dienų skaičius</t>
  </si>
  <si>
    <t>4. Suraskite vidutinę 2023 metų rudens mėnesių oro temperatūrą, suapvalinkite gautą rezultatą iki sveikojo skaičiaus, atmesdami trupmeninę dalį.</t>
  </si>
  <si>
    <t>8. Palyginkite, kaip keitėsi oro temperatūra nuo 2023 m. rugsėjo 1 d. iki 2023 m. lapkričio 30 d., ir padarykite išvadą.</t>
  </si>
  <si>
    <t>1 užduotis</t>
  </si>
  <si>
    <t>2 užduotis</t>
  </si>
  <si>
    <t>3 užduotis</t>
  </si>
  <si>
    <t>4 užduotis</t>
  </si>
  <si>
    <t>1. Suraskite aukščiausią oro temperatūrą 2023-08-15 – 2024-08-15 laikotarpiu.</t>
  </si>
  <si>
    <t>2. Suraskite 2023-08-15 – 2024-08-15 laikotarpio žemiausią temperatūrą bei datą ir valandą, kai ji buvo užfiksuota.</t>
  </si>
  <si>
    <r>
      <t xml:space="preserve">3. Suraskite, kiek saulėtų dienų buvo 2023-08-15 – 2024-08-15 laikotarpiu (pasirinkite stulpelio „Orų sąlygos“ reikšmę </t>
    </r>
    <r>
      <rPr>
        <b/>
        <sz val="12"/>
        <color theme="1"/>
        <rFont val="Times New Roman"/>
        <family val="1"/>
        <charset val="186"/>
      </rPr>
      <t>giedra</t>
    </r>
    <r>
      <rPr>
        <sz val="12"/>
        <color theme="1"/>
        <rFont val="Times New Roman"/>
        <family val="1"/>
        <charset val="186"/>
      </rPr>
      <t>).
Pastaba.</t>
    </r>
    <r>
      <rPr>
        <i/>
        <sz val="12"/>
        <color theme="1"/>
        <rFont val="Times New Roman"/>
        <family val="1"/>
        <charset val="186"/>
      </rPr>
      <t xml:space="preserve"> Diena yra saulėta, jei tą dieną bent vienos stebėjimo laiko valandos reikšmė atitinka stulpelio „Orų sąlygos“ reikšmę </t>
    </r>
    <r>
      <rPr>
        <b/>
        <i/>
        <sz val="12"/>
        <color theme="1"/>
        <rFont val="Times New Roman"/>
        <family val="1"/>
        <charset val="186"/>
      </rPr>
      <t>giedra</t>
    </r>
    <r>
      <rPr>
        <sz val="12"/>
        <color theme="1"/>
        <rFont val="Times New Roman"/>
        <family val="1"/>
        <charset val="186"/>
      </rPr>
      <t>.</t>
    </r>
  </si>
  <si>
    <t>Temperatūra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</si>
</sst>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hh:mm;@"/>
    <numFmt numFmtId="166" formatCode="[$-F400]h:mm:ss\ AM/PM"/>
    <numFmt numFmtId="167" formatCode="hh:mm:ss;@"/>
  </numFmts>
  <fonts count="30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1"/>
      <color rgb="FF000000"/>
      <name val="Open Sans"/>
    </font>
    <font>
      <b/>
      <sz val="12"/>
      <color theme="1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1"/>
      <color rgb="FF050505"/>
      <name val="Segoe UI Historic"/>
      <family val="2"/>
    </font>
    <font>
      <b/>
      <sz val="11"/>
      <color rgb="FF0070C0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sz val="12"/>
      <color rgb="FF0070C0"/>
      <name val="Times New Roman"/>
      <family val="1"/>
      <charset val="186"/>
    </font>
    <font>
      <b/>
      <sz val="12"/>
      <color rgb="FF0070C0"/>
      <name val="Times New Roman"/>
      <family val="1"/>
      <charset val="186"/>
    </font>
    <font>
      <b/>
      <sz val="11"/>
      <color rgb="FF0070C0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4">
    <xf numFmtId="0" fontId="0" fillId="0" borderId="0" xfId="0"/>
    <xf numFmtId="0" fontId="18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2" fontId="18" fillId="0" borderId="10" xfId="0" applyNumberFormat="1" applyFont="1" applyBorder="1" applyAlignment="1">
      <alignment horizontal="center" vertical="center" wrapText="1"/>
    </xf>
    <xf numFmtId="0" fontId="19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vertical="center" wrapText="1"/>
    </xf>
    <xf numFmtId="164" fontId="18" fillId="0" borderId="10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20" fillId="0" borderId="0" xfId="0" applyFont="1"/>
    <xf numFmtId="0" fontId="21" fillId="0" borderId="0" xfId="0" applyFont="1" applyAlignment="1">
      <alignment vertical="top" wrapText="1"/>
    </xf>
    <xf numFmtId="0" fontId="18" fillId="0" borderId="10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8" fillId="0" borderId="0" xfId="0" applyFont="1"/>
    <xf numFmtId="0" fontId="18" fillId="33" borderId="10" xfId="0" applyFont="1" applyFill="1" applyBorder="1" applyAlignment="1">
      <alignment horizontal="left" vertical="top" wrapText="1"/>
    </xf>
    <xf numFmtId="0" fontId="22" fillId="0" borderId="0" xfId="0" applyFont="1"/>
    <xf numFmtId="0" fontId="16" fillId="0" borderId="0" xfId="0" applyFont="1" applyAlignment="1">
      <alignment horizontal="center" vertical="center"/>
    </xf>
    <xf numFmtId="14" fontId="0" fillId="0" borderId="0" xfId="0" applyNumberFormat="1"/>
    <xf numFmtId="14" fontId="18" fillId="33" borderId="10" xfId="0" applyNumberFormat="1" applyFont="1" applyFill="1" applyBorder="1" applyAlignment="1">
      <alignment horizontal="left" vertical="top" wrapText="1"/>
    </xf>
    <xf numFmtId="165" fontId="18" fillId="0" borderId="0" xfId="0" applyNumberFormat="1" applyFont="1" applyAlignment="1">
      <alignment vertical="top" wrapText="1"/>
    </xf>
    <xf numFmtId="165" fontId="16" fillId="0" borderId="0" xfId="0" applyNumberFormat="1" applyFont="1"/>
    <xf numFmtId="0" fontId="16" fillId="0" borderId="0" xfId="0" applyFont="1"/>
    <xf numFmtId="14" fontId="16" fillId="0" borderId="0" xfId="0" applyNumberFormat="1" applyFont="1"/>
    <xf numFmtId="0" fontId="18" fillId="0" borderId="11" xfId="0" applyFont="1" applyBorder="1" applyAlignment="1">
      <alignment vertical="top" wrapText="1"/>
    </xf>
    <xf numFmtId="166" fontId="18" fillId="33" borderId="10" xfId="0" applyNumberFormat="1" applyFont="1" applyFill="1" applyBorder="1" applyAlignment="1">
      <alignment horizontal="left" vertical="top" wrapText="1"/>
    </xf>
    <xf numFmtId="0" fontId="23" fillId="0" borderId="0" xfId="0" applyFont="1"/>
    <xf numFmtId="14" fontId="23" fillId="0" borderId="0" xfId="0" applyNumberFormat="1" applyFont="1"/>
    <xf numFmtId="0" fontId="24" fillId="0" borderId="0" xfId="0" applyFont="1"/>
    <xf numFmtId="0" fontId="0" fillId="0" borderId="0" xfId="0" applyAlignment="1">
      <alignment horizontal="center" vertical="center"/>
    </xf>
    <xf numFmtId="0" fontId="23" fillId="0" borderId="0" xfId="0" applyFont="1" applyAlignment="1">
      <alignment horizontal="center" vertical="center"/>
    </xf>
    <xf numFmtId="14" fontId="23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67" fontId="23" fillId="0" borderId="0" xfId="0" applyNumberFormat="1" applyFont="1"/>
    <xf numFmtId="14" fontId="18" fillId="0" borderId="10" xfId="0" applyNumberFormat="1" applyFont="1" applyBorder="1" applyAlignment="1">
      <alignment horizontal="center" vertical="center" wrapText="1"/>
    </xf>
    <xf numFmtId="165" fontId="25" fillId="0" borderId="0" xfId="0" applyNumberFormat="1" applyFont="1" applyAlignment="1">
      <alignment vertical="top" wrapText="1"/>
    </xf>
    <xf numFmtId="167" fontId="23" fillId="0" borderId="0" xfId="0" applyNumberFormat="1" applyFont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7" fillId="0" borderId="0" xfId="0" applyFont="1"/>
    <xf numFmtId="0" fontId="0" fillId="0" borderId="0" xfId="0" applyAlignment="1">
      <alignment vertical="center"/>
    </xf>
    <xf numFmtId="0" fontId="21" fillId="0" borderId="10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accent2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t-LT"/>
              <a:t>2023 metų rudens oro temperatūros pokytis</a:t>
            </a:r>
          </a:p>
        </c:rich>
      </c:tx>
      <c:layout>
        <c:manualLayout>
          <c:xMode val="edge"/>
          <c:yMode val="edge"/>
          <c:x val="0.31522838238001705"/>
          <c:y val="4.0609127780800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>
        <c:manualLayout>
          <c:layoutTarget val="inner"/>
          <c:xMode val="edge"/>
          <c:yMode val="edge"/>
          <c:x val="8.1227552983852841E-2"/>
          <c:y val="0.1096053605875853"/>
          <c:w val="0.87591205113963522"/>
          <c:h val="0.58592452842595644"/>
        </c:manualLayout>
      </c:layout>
      <c:lineChart>
        <c:grouping val="standard"/>
        <c:varyColors val="0"/>
        <c:ser>
          <c:idx val="0"/>
          <c:order val="0"/>
          <c:tx>
            <c:strRef>
              <c:f>Diagrama!$B$1</c:f>
              <c:strCache>
                <c:ptCount val="1"/>
                <c:pt idx="0">
                  <c:v>Oro temperatūra, °C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Diagrama!$A$2:$A$92</c:f>
              <c:numCache>
                <c:formatCode>m/d/yyyy\ h:mm</c:formatCode>
                <c:ptCount val="91"/>
                <c:pt idx="0">
                  <c:v>45170.5</c:v>
                </c:pt>
                <c:pt idx="1">
                  <c:v>45171.5</c:v>
                </c:pt>
                <c:pt idx="2">
                  <c:v>45172.5</c:v>
                </c:pt>
                <c:pt idx="3">
                  <c:v>45173.5</c:v>
                </c:pt>
                <c:pt idx="4">
                  <c:v>45174.5</c:v>
                </c:pt>
                <c:pt idx="5">
                  <c:v>45175.5</c:v>
                </c:pt>
                <c:pt idx="6">
                  <c:v>45176.5</c:v>
                </c:pt>
                <c:pt idx="7">
                  <c:v>45177.5</c:v>
                </c:pt>
                <c:pt idx="8">
                  <c:v>45178.5</c:v>
                </c:pt>
                <c:pt idx="9">
                  <c:v>45179.5</c:v>
                </c:pt>
                <c:pt idx="10">
                  <c:v>45180.5</c:v>
                </c:pt>
                <c:pt idx="11">
                  <c:v>45181.5</c:v>
                </c:pt>
                <c:pt idx="12">
                  <c:v>45182.5</c:v>
                </c:pt>
                <c:pt idx="13">
                  <c:v>45183.5</c:v>
                </c:pt>
                <c:pt idx="14">
                  <c:v>45184.5</c:v>
                </c:pt>
                <c:pt idx="15">
                  <c:v>45185.5</c:v>
                </c:pt>
                <c:pt idx="16">
                  <c:v>45186.5</c:v>
                </c:pt>
                <c:pt idx="17">
                  <c:v>45187.5</c:v>
                </c:pt>
                <c:pt idx="18">
                  <c:v>45188.5</c:v>
                </c:pt>
                <c:pt idx="19">
                  <c:v>45189.5</c:v>
                </c:pt>
                <c:pt idx="20">
                  <c:v>45190.5</c:v>
                </c:pt>
                <c:pt idx="21">
                  <c:v>45191.5</c:v>
                </c:pt>
                <c:pt idx="22">
                  <c:v>45192.5</c:v>
                </c:pt>
                <c:pt idx="23">
                  <c:v>45193.5</c:v>
                </c:pt>
                <c:pt idx="24">
                  <c:v>45194.5</c:v>
                </c:pt>
                <c:pt idx="25">
                  <c:v>45195.5</c:v>
                </c:pt>
                <c:pt idx="26">
                  <c:v>45196.5</c:v>
                </c:pt>
                <c:pt idx="27">
                  <c:v>45197.5</c:v>
                </c:pt>
                <c:pt idx="28">
                  <c:v>45198.5</c:v>
                </c:pt>
                <c:pt idx="29">
                  <c:v>45199.5</c:v>
                </c:pt>
                <c:pt idx="30">
                  <c:v>45200.5</c:v>
                </c:pt>
                <c:pt idx="31">
                  <c:v>45201.5</c:v>
                </c:pt>
                <c:pt idx="32">
                  <c:v>45202.5</c:v>
                </c:pt>
                <c:pt idx="33">
                  <c:v>45203.5</c:v>
                </c:pt>
                <c:pt idx="34">
                  <c:v>45204.5</c:v>
                </c:pt>
                <c:pt idx="35">
                  <c:v>45205.5</c:v>
                </c:pt>
                <c:pt idx="36">
                  <c:v>45206.5</c:v>
                </c:pt>
                <c:pt idx="37">
                  <c:v>45207.5</c:v>
                </c:pt>
                <c:pt idx="38">
                  <c:v>45208.5</c:v>
                </c:pt>
                <c:pt idx="39">
                  <c:v>45209.5</c:v>
                </c:pt>
                <c:pt idx="40">
                  <c:v>45210.5</c:v>
                </c:pt>
                <c:pt idx="41">
                  <c:v>45211.5</c:v>
                </c:pt>
                <c:pt idx="42">
                  <c:v>45212.5</c:v>
                </c:pt>
                <c:pt idx="43">
                  <c:v>45213.5</c:v>
                </c:pt>
                <c:pt idx="44">
                  <c:v>45214.5</c:v>
                </c:pt>
                <c:pt idx="45">
                  <c:v>45215.5</c:v>
                </c:pt>
                <c:pt idx="46">
                  <c:v>45216.5</c:v>
                </c:pt>
                <c:pt idx="47">
                  <c:v>45217.5</c:v>
                </c:pt>
                <c:pt idx="48">
                  <c:v>45218.5</c:v>
                </c:pt>
                <c:pt idx="49">
                  <c:v>45219.5</c:v>
                </c:pt>
                <c:pt idx="50">
                  <c:v>45220.5</c:v>
                </c:pt>
                <c:pt idx="51">
                  <c:v>45221.5</c:v>
                </c:pt>
                <c:pt idx="52">
                  <c:v>45222.5</c:v>
                </c:pt>
                <c:pt idx="53">
                  <c:v>45223.5</c:v>
                </c:pt>
                <c:pt idx="54">
                  <c:v>45224.5</c:v>
                </c:pt>
                <c:pt idx="55">
                  <c:v>45225.5</c:v>
                </c:pt>
                <c:pt idx="56">
                  <c:v>45226.5</c:v>
                </c:pt>
                <c:pt idx="57">
                  <c:v>45227.5</c:v>
                </c:pt>
                <c:pt idx="58">
                  <c:v>45228.5</c:v>
                </c:pt>
                <c:pt idx="59">
                  <c:v>45229.5</c:v>
                </c:pt>
                <c:pt idx="60">
                  <c:v>45230.5</c:v>
                </c:pt>
                <c:pt idx="61">
                  <c:v>45231.5</c:v>
                </c:pt>
                <c:pt idx="62">
                  <c:v>45232.5</c:v>
                </c:pt>
                <c:pt idx="63">
                  <c:v>45233.5</c:v>
                </c:pt>
                <c:pt idx="64">
                  <c:v>45234.5</c:v>
                </c:pt>
                <c:pt idx="65">
                  <c:v>45235.5</c:v>
                </c:pt>
                <c:pt idx="66">
                  <c:v>45236.5</c:v>
                </c:pt>
                <c:pt idx="67">
                  <c:v>45237.5</c:v>
                </c:pt>
                <c:pt idx="68">
                  <c:v>45238.5</c:v>
                </c:pt>
                <c:pt idx="69">
                  <c:v>45239.5</c:v>
                </c:pt>
                <c:pt idx="70">
                  <c:v>45240.5</c:v>
                </c:pt>
                <c:pt idx="71">
                  <c:v>45241.5</c:v>
                </c:pt>
                <c:pt idx="72">
                  <c:v>45242.5</c:v>
                </c:pt>
                <c:pt idx="73">
                  <c:v>45243.5</c:v>
                </c:pt>
                <c:pt idx="74">
                  <c:v>45244.5</c:v>
                </c:pt>
                <c:pt idx="75">
                  <c:v>45245.5</c:v>
                </c:pt>
                <c:pt idx="76">
                  <c:v>45246.5</c:v>
                </c:pt>
                <c:pt idx="77">
                  <c:v>45247.5</c:v>
                </c:pt>
                <c:pt idx="78">
                  <c:v>45248.5</c:v>
                </c:pt>
                <c:pt idx="79">
                  <c:v>45249.5</c:v>
                </c:pt>
                <c:pt idx="80">
                  <c:v>45250.5</c:v>
                </c:pt>
                <c:pt idx="81">
                  <c:v>45251.5</c:v>
                </c:pt>
                <c:pt idx="82">
                  <c:v>45252.5</c:v>
                </c:pt>
                <c:pt idx="83">
                  <c:v>45253.5</c:v>
                </c:pt>
                <c:pt idx="84">
                  <c:v>45254.5</c:v>
                </c:pt>
                <c:pt idx="85">
                  <c:v>45255.5</c:v>
                </c:pt>
                <c:pt idx="86">
                  <c:v>45256.5</c:v>
                </c:pt>
                <c:pt idx="87">
                  <c:v>45257.5</c:v>
                </c:pt>
                <c:pt idx="88">
                  <c:v>45258.5</c:v>
                </c:pt>
                <c:pt idx="89">
                  <c:v>45259.5</c:v>
                </c:pt>
                <c:pt idx="90">
                  <c:v>45260.5</c:v>
                </c:pt>
              </c:numCache>
            </c:numRef>
          </c:cat>
          <c:val>
            <c:numRef>
              <c:f>Diagrama!$B$2:$B$92</c:f>
              <c:numCache>
                <c:formatCode>0.0</c:formatCode>
                <c:ptCount val="91"/>
                <c:pt idx="0">
                  <c:v>15.9</c:v>
                </c:pt>
                <c:pt idx="1">
                  <c:v>21.1</c:v>
                </c:pt>
                <c:pt idx="2">
                  <c:v>20.399999999999999</c:v>
                </c:pt>
                <c:pt idx="3">
                  <c:v>19.5</c:v>
                </c:pt>
                <c:pt idx="4">
                  <c:v>23</c:v>
                </c:pt>
                <c:pt idx="5">
                  <c:v>21.1</c:v>
                </c:pt>
                <c:pt idx="6">
                  <c:v>20.9</c:v>
                </c:pt>
                <c:pt idx="7">
                  <c:v>23.3</c:v>
                </c:pt>
                <c:pt idx="8">
                  <c:v>23.2</c:v>
                </c:pt>
                <c:pt idx="9">
                  <c:v>22.8</c:v>
                </c:pt>
                <c:pt idx="10">
                  <c:v>25</c:v>
                </c:pt>
                <c:pt idx="11">
                  <c:v>26</c:v>
                </c:pt>
                <c:pt idx="12">
                  <c:v>26.9</c:v>
                </c:pt>
                <c:pt idx="13">
                  <c:v>16.3</c:v>
                </c:pt>
                <c:pt idx="14">
                  <c:v>17.7</c:v>
                </c:pt>
                <c:pt idx="15">
                  <c:v>19.3</c:v>
                </c:pt>
                <c:pt idx="16">
                  <c:v>22.3</c:v>
                </c:pt>
                <c:pt idx="17">
                  <c:v>24</c:v>
                </c:pt>
                <c:pt idx="18">
                  <c:v>23.6</c:v>
                </c:pt>
                <c:pt idx="19">
                  <c:v>21.5</c:v>
                </c:pt>
                <c:pt idx="20">
                  <c:v>23.7</c:v>
                </c:pt>
                <c:pt idx="21">
                  <c:v>25.8</c:v>
                </c:pt>
                <c:pt idx="22">
                  <c:v>21.5</c:v>
                </c:pt>
                <c:pt idx="23">
                  <c:v>18</c:v>
                </c:pt>
                <c:pt idx="24">
                  <c:v>17.600000000000001</c:v>
                </c:pt>
                <c:pt idx="25">
                  <c:v>21.5</c:v>
                </c:pt>
                <c:pt idx="26">
                  <c:v>24.1</c:v>
                </c:pt>
                <c:pt idx="27">
                  <c:v>24.2</c:v>
                </c:pt>
                <c:pt idx="28">
                  <c:v>24.3</c:v>
                </c:pt>
                <c:pt idx="29">
                  <c:v>18.100000000000001</c:v>
                </c:pt>
                <c:pt idx="30">
                  <c:v>15.7</c:v>
                </c:pt>
                <c:pt idx="31">
                  <c:v>16.899999999999999</c:v>
                </c:pt>
                <c:pt idx="32">
                  <c:v>22.6</c:v>
                </c:pt>
                <c:pt idx="33">
                  <c:v>14.7</c:v>
                </c:pt>
                <c:pt idx="34">
                  <c:v>13.2</c:v>
                </c:pt>
                <c:pt idx="35">
                  <c:v>12.2</c:v>
                </c:pt>
                <c:pt idx="36">
                  <c:v>11.3</c:v>
                </c:pt>
                <c:pt idx="37">
                  <c:v>4.2</c:v>
                </c:pt>
                <c:pt idx="38">
                  <c:v>7.6</c:v>
                </c:pt>
                <c:pt idx="39">
                  <c:v>10.8</c:v>
                </c:pt>
                <c:pt idx="40">
                  <c:v>10.4</c:v>
                </c:pt>
                <c:pt idx="41">
                  <c:v>12.8</c:v>
                </c:pt>
                <c:pt idx="42">
                  <c:v>13.2</c:v>
                </c:pt>
                <c:pt idx="43">
                  <c:v>19.2</c:v>
                </c:pt>
                <c:pt idx="44">
                  <c:v>9.6999999999999993</c:v>
                </c:pt>
                <c:pt idx="45">
                  <c:v>8</c:v>
                </c:pt>
                <c:pt idx="46">
                  <c:v>10.6</c:v>
                </c:pt>
                <c:pt idx="47">
                  <c:v>5.2</c:v>
                </c:pt>
                <c:pt idx="48">
                  <c:v>4.5</c:v>
                </c:pt>
                <c:pt idx="49">
                  <c:v>2.1</c:v>
                </c:pt>
                <c:pt idx="50">
                  <c:v>5.2</c:v>
                </c:pt>
                <c:pt idx="51">
                  <c:v>8.8000000000000007</c:v>
                </c:pt>
                <c:pt idx="52">
                  <c:v>9.5</c:v>
                </c:pt>
                <c:pt idx="53">
                  <c:v>9.6</c:v>
                </c:pt>
                <c:pt idx="54">
                  <c:v>6.9</c:v>
                </c:pt>
                <c:pt idx="55">
                  <c:v>1.8</c:v>
                </c:pt>
                <c:pt idx="56">
                  <c:v>3.7</c:v>
                </c:pt>
                <c:pt idx="57">
                  <c:v>1.3</c:v>
                </c:pt>
                <c:pt idx="58">
                  <c:v>3.4</c:v>
                </c:pt>
                <c:pt idx="59">
                  <c:v>13.6</c:v>
                </c:pt>
                <c:pt idx="60">
                  <c:v>14.3</c:v>
                </c:pt>
                <c:pt idx="61">
                  <c:v>7.7</c:v>
                </c:pt>
                <c:pt idx="62">
                  <c:v>9.9</c:v>
                </c:pt>
                <c:pt idx="63">
                  <c:v>9.6999999999999993</c:v>
                </c:pt>
                <c:pt idx="64">
                  <c:v>8.9</c:v>
                </c:pt>
                <c:pt idx="65">
                  <c:v>9.5</c:v>
                </c:pt>
                <c:pt idx="66">
                  <c:v>9.6</c:v>
                </c:pt>
                <c:pt idx="67">
                  <c:v>10.199999999999999</c:v>
                </c:pt>
                <c:pt idx="68">
                  <c:v>8.8000000000000007</c:v>
                </c:pt>
                <c:pt idx="69">
                  <c:v>8.6</c:v>
                </c:pt>
                <c:pt idx="70">
                  <c:v>7.2</c:v>
                </c:pt>
                <c:pt idx="71">
                  <c:v>6.3</c:v>
                </c:pt>
                <c:pt idx="72">
                  <c:v>5.0999999999999996</c:v>
                </c:pt>
                <c:pt idx="73">
                  <c:v>5.2</c:v>
                </c:pt>
                <c:pt idx="74">
                  <c:v>4.0999999999999996</c:v>
                </c:pt>
                <c:pt idx="75">
                  <c:v>3.3</c:v>
                </c:pt>
                <c:pt idx="76">
                  <c:v>1.4</c:v>
                </c:pt>
                <c:pt idx="77">
                  <c:v>0</c:v>
                </c:pt>
                <c:pt idx="78">
                  <c:v>-0.3</c:v>
                </c:pt>
                <c:pt idx="79">
                  <c:v>-0.7</c:v>
                </c:pt>
                <c:pt idx="80">
                  <c:v>0.3</c:v>
                </c:pt>
                <c:pt idx="81">
                  <c:v>-2.4</c:v>
                </c:pt>
                <c:pt idx="82">
                  <c:v>-4</c:v>
                </c:pt>
                <c:pt idx="83">
                  <c:v>0.5</c:v>
                </c:pt>
                <c:pt idx="84">
                  <c:v>1.8</c:v>
                </c:pt>
                <c:pt idx="85">
                  <c:v>-0.1</c:v>
                </c:pt>
                <c:pt idx="86">
                  <c:v>-4.0999999999999996</c:v>
                </c:pt>
                <c:pt idx="87">
                  <c:v>-6.4</c:v>
                </c:pt>
                <c:pt idx="88">
                  <c:v>-2.8</c:v>
                </c:pt>
                <c:pt idx="89">
                  <c:v>-5.8</c:v>
                </c:pt>
                <c:pt idx="90">
                  <c:v>-5.9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15-439A-BC76-9F327F4D7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91495856"/>
        <c:axId val="578504848"/>
      </c:lineChart>
      <c:dateAx>
        <c:axId val="991495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t-LT"/>
                  <a:t>Stebėjimo data ir laikas</a:t>
                </a:r>
              </a:p>
            </c:rich>
          </c:tx>
          <c:layout>
            <c:manualLayout>
              <c:xMode val="edge"/>
              <c:yMode val="edge"/>
              <c:x val="0.43534712154389571"/>
              <c:y val="0.847164266281983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t-LT"/>
            </a:p>
          </c:txPr>
        </c:title>
        <c:numFmt formatCode="yyyy/mm/dd;@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78504848"/>
        <c:crosses val="autoZero"/>
        <c:auto val="1"/>
        <c:lblOffset val="100"/>
        <c:baseTimeUnit val="days"/>
      </c:dateAx>
      <c:valAx>
        <c:axId val="57850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t-LT"/>
                  <a:t>Oro</a:t>
                </a:r>
                <a:r>
                  <a:rPr lang="lt-LT" baseline="0"/>
                  <a:t> t</a:t>
                </a:r>
                <a:r>
                  <a:rPr lang="lt-LT"/>
                  <a:t>emparatūra,</a:t>
                </a:r>
                <a:r>
                  <a:rPr lang="lt-LT" baseline="0"/>
                  <a:t> </a:t>
                </a:r>
                <a:r>
                  <a:rPr lang="lt-LT" baseline="30000"/>
                  <a:t>0</a:t>
                </a:r>
                <a:r>
                  <a:rPr lang="lt-LT" baseline="0"/>
                  <a:t>C</a:t>
                </a:r>
              </a:p>
            </c:rich>
          </c:tx>
          <c:layout>
            <c:manualLayout>
              <c:xMode val="edge"/>
              <c:yMode val="edge"/>
              <c:x val="1.7051068071876486E-2"/>
              <c:y val="0.310120553302385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t-L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91495856"/>
        <c:crosses val="autoZero"/>
        <c:crossBetween val="between"/>
      </c:valAx>
      <c:spPr>
        <a:noFill/>
        <a:ln w="19050">
          <a:noFill/>
        </a:ln>
        <a:effectLst/>
      </c:spPr>
    </c:plotArea>
    <c:legend>
      <c:legendPos val="r"/>
      <c:layout>
        <c:manualLayout>
          <c:xMode val="edge"/>
          <c:yMode val="edge"/>
          <c:x val="0.14592949432691857"/>
          <c:y val="0.90634807306110443"/>
          <c:w val="0.71957878083796367"/>
          <c:h val="6.29815325994098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38098</xdr:colOff>
      <xdr:row>1</xdr:row>
      <xdr:rowOff>23811</xdr:rowOff>
    </xdr:from>
    <xdr:to>
      <xdr:col>21</xdr:col>
      <xdr:colOff>571500</xdr:colOff>
      <xdr:row>33</xdr:row>
      <xdr:rowOff>190500</xdr:rowOff>
    </xdr:to>
    <xdr:graphicFrame macro="">
      <xdr:nvGraphicFramePr>
        <xdr:cNvPr id="8" name="Diagrama 7">
          <a:extLst>
            <a:ext uri="{FF2B5EF4-FFF2-40B4-BE49-F238E27FC236}">
              <a16:creationId xmlns:a16="http://schemas.microsoft.com/office/drawing/2014/main" id="{5094B604-C5E8-4D0A-B9AB-44F50237F0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6"/>
  <sheetViews>
    <sheetView tabSelected="1" zoomScaleNormal="100" workbookViewId="0"/>
  </sheetViews>
  <sheetFormatPr defaultColWidth="9.140625" defaultRowHeight="15.75"/>
  <cols>
    <col min="1" max="1" width="78.28515625" style="16" customWidth="1"/>
    <col min="2" max="2" width="62.42578125" style="16" customWidth="1"/>
    <col min="3" max="3" width="17.7109375" style="16" bestFit="1" customWidth="1"/>
    <col min="4" max="16384" width="9.140625" style="16"/>
  </cols>
  <sheetData>
    <row r="1" spans="1:3" s="13" customFormat="1" ht="23.25" customHeight="1">
      <c r="A1" s="42" t="s">
        <v>26</v>
      </c>
      <c r="B1" s="42" t="s">
        <v>27</v>
      </c>
    </row>
    <row r="2" spans="1:3" s="15" customFormat="1" ht="50.1" customHeight="1">
      <c r="A2" s="14" t="s">
        <v>39</v>
      </c>
      <c r="B2" s="17">
        <f>'1 užduotis'!C4</f>
        <v>31.8</v>
      </c>
    </row>
    <row r="3" spans="1:3" s="15" customFormat="1" ht="19.5" customHeight="1">
      <c r="A3" s="43" t="s">
        <v>40</v>
      </c>
      <c r="B3" s="43"/>
      <c r="C3" s="22"/>
    </row>
    <row r="4" spans="1:3" s="15" customFormat="1" ht="18" customHeight="1">
      <c r="A4" s="14" t="s">
        <v>42</v>
      </c>
      <c r="B4" s="17">
        <f>'2 užduotis'!C3</f>
        <v>-21.3</v>
      </c>
      <c r="C4" s="22"/>
    </row>
    <row r="5" spans="1:3" s="15" customFormat="1" ht="18" customHeight="1">
      <c r="A5" s="14" t="s">
        <v>29</v>
      </c>
      <c r="B5" s="21">
        <f>'2 užduotis'!D4</f>
        <v>45299.25</v>
      </c>
      <c r="C5" s="37" t="str">
        <f>'2 užduotis'!O4</f>
        <v>2024-01-08 06:00</v>
      </c>
    </row>
    <row r="6" spans="1:3" s="15" customFormat="1" ht="18.75" customHeight="1">
      <c r="A6" s="14" t="s">
        <v>30</v>
      </c>
      <c r="B6" s="27">
        <f>'2 užduotis'!D5</f>
        <v>45299.25</v>
      </c>
      <c r="C6" s="37" t="str">
        <f>'2 užduotis'!O4</f>
        <v>2024-01-08 06:00</v>
      </c>
    </row>
    <row r="7" spans="1:3" s="15" customFormat="1" ht="68.25" customHeight="1">
      <c r="A7" s="26" t="s">
        <v>41</v>
      </c>
      <c r="B7" s="17">
        <f>'3 užduotis'!H3</f>
        <v>161</v>
      </c>
      <c r="C7" s="22"/>
    </row>
    <row r="8" spans="1:3" s="15" customFormat="1" ht="50.1" customHeight="1">
      <c r="A8" s="14" t="s">
        <v>33</v>
      </c>
      <c r="B8" s="17">
        <f>'4 užduotis'!C4</f>
        <v>8</v>
      </c>
    </row>
    <row r="9" spans="1:3" s="15" customFormat="1" ht="50.1" customHeight="1">
      <c r="A9" s="14" t="s">
        <v>34</v>
      </c>
      <c r="B9" s="17" t="s">
        <v>28</v>
      </c>
    </row>
    <row r="10" spans="1:3" s="15" customFormat="1"/>
    <row r="11" spans="1:3" s="15" customFormat="1"/>
    <row r="15" spans="1:3">
      <c r="B15" s="41"/>
    </row>
    <row r="16" spans="1:3">
      <c r="B16"/>
    </row>
  </sheetData>
  <mergeCells count="1">
    <mergeCell ref="A3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461"/>
  <sheetViews>
    <sheetView zoomScaleNormal="100" workbookViewId="0"/>
  </sheetViews>
  <sheetFormatPr defaultRowHeight="15"/>
  <cols>
    <col min="1" max="1" width="18.140625" style="3" bestFit="1" customWidth="1"/>
    <col min="2" max="2" width="23" style="10" customWidth="1"/>
    <col min="3" max="3" width="18.5703125" style="10" customWidth="1"/>
    <col min="4" max="4" width="17" style="10" customWidth="1"/>
    <col min="5" max="5" width="20.42578125" style="3" customWidth="1"/>
    <col min="6" max="6" width="17.42578125" style="3" customWidth="1"/>
    <col min="7" max="7" width="22.42578125" style="10" customWidth="1"/>
    <col min="8" max="8" width="28.140625" customWidth="1"/>
    <col min="11" max="12" width="10.42578125" bestFit="1" customWidth="1"/>
  </cols>
  <sheetData>
    <row r="1" spans="1:12" ht="31.5">
      <c r="A1" s="6" t="s">
        <v>0</v>
      </c>
      <c r="B1" s="8" t="s">
        <v>2</v>
      </c>
      <c r="C1" s="8" t="s">
        <v>3</v>
      </c>
      <c r="D1" s="8" t="s">
        <v>4</v>
      </c>
      <c r="E1" s="6" t="s">
        <v>1</v>
      </c>
      <c r="F1" s="6" t="s">
        <v>6</v>
      </c>
      <c r="G1" s="8" t="s">
        <v>5</v>
      </c>
      <c r="H1" s="7" t="s">
        <v>7</v>
      </c>
    </row>
    <row r="2" spans="1:12" ht="16.5">
      <c r="A2" s="4">
        <v>45153</v>
      </c>
      <c r="B2" s="9">
        <v>15.3</v>
      </c>
      <c r="C2" s="9">
        <v>1.5</v>
      </c>
      <c r="D2" s="9">
        <v>2.4</v>
      </c>
      <c r="E2" s="2">
        <v>0</v>
      </c>
      <c r="F2" s="2">
        <v>82</v>
      </c>
      <c r="G2" s="9">
        <v>0</v>
      </c>
      <c r="H2" s="1" t="s">
        <v>8</v>
      </c>
      <c r="I2" s="5"/>
    </row>
    <row r="3" spans="1:12" ht="16.5">
      <c r="A3" s="4">
        <v>45153.25</v>
      </c>
      <c r="B3" s="9">
        <v>20.399999999999999</v>
      </c>
      <c r="C3" s="9">
        <v>2.5</v>
      </c>
      <c r="D3" s="9">
        <v>5.4</v>
      </c>
      <c r="E3" s="2">
        <v>75</v>
      </c>
      <c r="F3" s="2">
        <v>65</v>
      </c>
      <c r="G3" s="9">
        <v>0</v>
      </c>
      <c r="H3" s="1" t="s">
        <v>9</v>
      </c>
      <c r="I3" s="5"/>
    </row>
    <row r="4" spans="1:12" ht="15.75">
      <c r="A4" s="4">
        <v>45153.5</v>
      </c>
      <c r="B4" s="9">
        <v>29.7</v>
      </c>
      <c r="C4" s="9">
        <v>3</v>
      </c>
      <c r="D4" s="9">
        <v>6.5</v>
      </c>
      <c r="E4" s="2">
        <v>0</v>
      </c>
      <c r="F4" s="2">
        <v>51</v>
      </c>
      <c r="G4" s="9">
        <v>0</v>
      </c>
      <c r="H4" s="1" t="s">
        <v>8</v>
      </c>
    </row>
    <row r="5" spans="1:12" ht="15.75">
      <c r="A5" s="4">
        <v>45153.75</v>
      </c>
      <c r="B5" s="9">
        <v>26.7</v>
      </c>
      <c r="C5" s="9">
        <v>2.2999999999999998</v>
      </c>
      <c r="D5" s="9">
        <v>4.3</v>
      </c>
      <c r="E5" s="2">
        <v>0</v>
      </c>
      <c r="F5" s="2">
        <v>66</v>
      </c>
      <c r="G5" s="9">
        <v>0</v>
      </c>
      <c r="H5" s="1" t="s">
        <v>8</v>
      </c>
    </row>
    <row r="6" spans="1:12" ht="15.75">
      <c r="A6" s="4">
        <v>45154</v>
      </c>
      <c r="B6" s="9">
        <v>21.1</v>
      </c>
      <c r="C6" s="9">
        <v>1.6</v>
      </c>
      <c r="D6" s="9">
        <v>3.3</v>
      </c>
      <c r="E6" s="2">
        <v>0</v>
      </c>
      <c r="F6" s="2">
        <v>83</v>
      </c>
      <c r="G6" s="9">
        <v>0</v>
      </c>
      <c r="H6" s="1" t="s">
        <v>8</v>
      </c>
      <c r="K6" s="11"/>
    </row>
    <row r="7" spans="1:12" ht="15.75">
      <c r="A7" s="4">
        <v>45154.25</v>
      </c>
      <c r="B7" s="9">
        <v>24.2</v>
      </c>
      <c r="C7" s="9">
        <v>2.9</v>
      </c>
      <c r="D7" s="9">
        <v>4.9000000000000004</v>
      </c>
      <c r="E7" s="2">
        <v>0</v>
      </c>
      <c r="F7" s="2">
        <v>68</v>
      </c>
      <c r="G7" s="9">
        <v>0</v>
      </c>
      <c r="H7" s="1" t="s">
        <v>8</v>
      </c>
      <c r="K7" s="31"/>
    </row>
    <row r="8" spans="1:12" ht="16.5">
      <c r="A8" s="4">
        <v>45154.5</v>
      </c>
      <c r="B8" s="9">
        <v>31.8</v>
      </c>
      <c r="C8" s="9">
        <v>4.7</v>
      </c>
      <c r="D8" s="9">
        <v>9.1</v>
      </c>
      <c r="E8" s="2">
        <v>0</v>
      </c>
      <c r="F8" s="2">
        <v>35</v>
      </c>
      <c r="G8" s="9">
        <v>0</v>
      </c>
      <c r="H8" s="1" t="s">
        <v>8</v>
      </c>
      <c r="J8" s="18"/>
    </row>
    <row r="9" spans="1:12" ht="15.75">
      <c r="A9" s="4">
        <v>45154.75</v>
      </c>
      <c r="B9" s="9">
        <v>26.9</v>
      </c>
      <c r="C9" s="9">
        <v>2.2000000000000002</v>
      </c>
      <c r="D9" s="9">
        <v>4</v>
      </c>
      <c r="E9" s="2">
        <v>13</v>
      </c>
      <c r="F9" s="2">
        <v>53</v>
      </c>
      <c r="G9" s="9">
        <v>0</v>
      </c>
      <c r="H9" s="1" t="s">
        <v>10</v>
      </c>
      <c r="I9" s="5"/>
    </row>
    <row r="10" spans="1:12" ht="15.75">
      <c r="A10" s="4">
        <v>45155</v>
      </c>
      <c r="B10" s="9">
        <v>21.4</v>
      </c>
      <c r="C10" s="9">
        <v>1.5</v>
      </c>
      <c r="D10" s="9">
        <v>2.4</v>
      </c>
      <c r="E10" s="2">
        <v>0</v>
      </c>
      <c r="F10" s="2">
        <v>77</v>
      </c>
      <c r="G10" s="9">
        <v>0</v>
      </c>
      <c r="H10" s="1" t="s">
        <v>8</v>
      </c>
    </row>
    <row r="11" spans="1:12" ht="15.75">
      <c r="A11" s="4">
        <v>45155.25</v>
      </c>
      <c r="B11" s="9">
        <v>24.5</v>
      </c>
      <c r="C11" s="9">
        <v>2.8</v>
      </c>
      <c r="D11" s="9">
        <v>5</v>
      </c>
      <c r="E11" s="2">
        <v>88</v>
      </c>
      <c r="F11" s="2">
        <v>71</v>
      </c>
      <c r="G11" s="9">
        <v>0</v>
      </c>
      <c r="H11" s="1" t="s">
        <v>11</v>
      </c>
    </row>
    <row r="12" spans="1:12" ht="15.75">
      <c r="A12" s="4">
        <v>45155.5</v>
      </c>
      <c r="B12" s="9">
        <v>31.7</v>
      </c>
      <c r="C12" s="9">
        <v>1.7</v>
      </c>
      <c r="D12" s="9">
        <v>5.8</v>
      </c>
      <c r="E12" s="2">
        <v>25</v>
      </c>
      <c r="F12" s="2">
        <v>41</v>
      </c>
      <c r="G12" s="9">
        <v>0</v>
      </c>
      <c r="H12" s="1" t="s">
        <v>10</v>
      </c>
      <c r="L12" s="20"/>
    </row>
    <row r="13" spans="1:12" ht="15.75">
      <c r="A13" s="4">
        <v>45155.75</v>
      </c>
      <c r="B13" s="9">
        <v>26.9</v>
      </c>
      <c r="C13" s="9">
        <v>1.4</v>
      </c>
      <c r="D13" s="9">
        <v>3.3</v>
      </c>
      <c r="E13" s="2">
        <v>0</v>
      </c>
      <c r="F13" s="2">
        <v>61</v>
      </c>
      <c r="G13" s="9">
        <v>0</v>
      </c>
      <c r="H13" s="1" t="s">
        <v>8</v>
      </c>
    </row>
    <row r="14" spans="1:12" ht="15.75">
      <c r="A14" s="4">
        <v>45156</v>
      </c>
      <c r="B14" s="9">
        <v>21.1</v>
      </c>
      <c r="C14" s="9">
        <v>1.6</v>
      </c>
      <c r="D14" s="9">
        <v>2.8</v>
      </c>
      <c r="E14" s="2">
        <v>0</v>
      </c>
      <c r="F14" s="2">
        <v>81</v>
      </c>
      <c r="G14" s="9">
        <v>0</v>
      </c>
      <c r="H14" s="1" t="s">
        <v>8</v>
      </c>
    </row>
    <row r="15" spans="1:12" ht="15.75">
      <c r="A15" s="4">
        <v>45156.25</v>
      </c>
      <c r="B15" s="9">
        <v>24.4</v>
      </c>
      <c r="C15" s="9">
        <v>1.1000000000000001</v>
      </c>
      <c r="D15" s="9">
        <v>3.4</v>
      </c>
      <c r="E15" s="2">
        <v>0</v>
      </c>
      <c r="F15" s="2">
        <v>70</v>
      </c>
      <c r="G15" s="9">
        <v>0</v>
      </c>
      <c r="H15" s="1" t="s">
        <v>8</v>
      </c>
    </row>
    <row r="16" spans="1:12" ht="15.75">
      <c r="A16" s="4">
        <v>45156.5</v>
      </c>
      <c r="B16" s="9">
        <v>30.7</v>
      </c>
      <c r="C16" s="9">
        <v>4.5999999999999996</v>
      </c>
      <c r="D16" s="9">
        <v>8.6999999999999993</v>
      </c>
      <c r="E16" s="2">
        <v>25</v>
      </c>
      <c r="F16" s="2">
        <v>41</v>
      </c>
      <c r="G16" s="9">
        <v>0</v>
      </c>
      <c r="H16" s="1" t="s">
        <v>10</v>
      </c>
    </row>
    <row r="17" spans="1:8" ht="15.75">
      <c r="A17" s="4">
        <v>45156.75</v>
      </c>
      <c r="B17" s="9">
        <v>25.1</v>
      </c>
      <c r="C17" s="9">
        <v>0.4</v>
      </c>
      <c r="D17" s="9">
        <v>2.8</v>
      </c>
      <c r="E17" s="2">
        <v>0</v>
      </c>
      <c r="F17" s="2">
        <v>60</v>
      </c>
      <c r="G17" s="9">
        <v>0</v>
      </c>
      <c r="H17" s="1" t="s">
        <v>8</v>
      </c>
    </row>
    <row r="18" spans="1:8" ht="15.75">
      <c r="A18" s="4">
        <v>45157</v>
      </c>
      <c r="B18" s="9">
        <v>21.2</v>
      </c>
      <c r="C18" s="9">
        <v>2.4</v>
      </c>
      <c r="D18" s="9">
        <v>8.1</v>
      </c>
      <c r="E18" s="2">
        <v>88</v>
      </c>
      <c r="F18" s="2">
        <v>87</v>
      </c>
      <c r="G18" s="9">
        <v>0</v>
      </c>
      <c r="H18" s="1" t="s">
        <v>11</v>
      </c>
    </row>
    <row r="19" spans="1:8" ht="15.75">
      <c r="A19" s="4">
        <v>45157.25</v>
      </c>
      <c r="B19" s="9">
        <v>22.1</v>
      </c>
      <c r="C19" s="9">
        <v>2.5</v>
      </c>
      <c r="D19" s="9">
        <v>4.4000000000000004</v>
      </c>
      <c r="E19" s="2">
        <v>75</v>
      </c>
      <c r="F19" s="2">
        <v>79</v>
      </c>
      <c r="G19" s="9">
        <v>0</v>
      </c>
      <c r="H19" s="1" t="s">
        <v>9</v>
      </c>
    </row>
    <row r="20" spans="1:8" ht="15.75">
      <c r="A20" s="4">
        <v>45157.5</v>
      </c>
      <c r="B20" s="9">
        <v>27.8</v>
      </c>
      <c r="C20" s="9">
        <v>2.8</v>
      </c>
      <c r="D20" s="9">
        <v>6.1</v>
      </c>
      <c r="E20" s="2">
        <v>88</v>
      </c>
      <c r="F20" s="2">
        <v>46</v>
      </c>
      <c r="G20" s="9">
        <v>0</v>
      </c>
      <c r="H20" s="1" t="s">
        <v>11</v>
      </c>
    </row>
    <row r="21" spans="1:8" ht="15.75">
      <c r="A21" s="4">
        <v>45157.75</v>
      </c>
      <c r="B21" s="9">
        <v>23.9</v>
      </c>
      <c r="C21" s="9">
        <v>1.1000000000000001</v>
      </c>
      <c r="D21" s="9">
        <v>1.5</v>
      </c>
      <c r="E21" s="2">
        <v>88</v>
      </c>
      <c r="F21" s="2">
        <v>67</v>
      </c>
      <c r="G21" s="9">
        <v>0</v>
      </c>
      <c r="H21" s="1" t="s">
        <v>11</v>
      </c>
    </row>
    <row r="22" spans="1:8" ht="15.75">
      <c r="A22" s="4">
        <v>45158</v>
      </c>
      <c r="B22" s="9">
        <v>19.8</v>
      </c>
      <c r="C22" s="9">
        <v>1</v>
      </c>
      <c r="D22" s="9">
        <v>1.9</v>
      </c>
      <c r="E22" s="2">
        <v>75</v>
      </c>
      <c r="F22" s="2">
        <v>86</v>
      </c>
      <c r="G22" s="9">
        <v>0</v>
      </c>
      <c r="H22" s="1" t="s">
        <v>9</v>
      </c>
    </row>
    <row r="23" spans="1:8" ht="15.75">
      <c r="A23" s="4">
        <v>45158.25</v>
      </c>
      <c r="B23" s="9">
        <v>21.5</v>
      </c>
      <c r="C23" s="9">
        <v>0.6</v>
      </c>
      <c r="D23" s="9">
        <v>2.4</v>
      </c>
      <c r="E23" s="2">
        <v>75</v>
      </c>
      <c r="F23" s="2">
        <v>80</v>
      </c>
      <c r="G23" s="9">
        <v>0</v>
      </c>
      <c r="H23" s="1" t="s">
        <v>9</v>
      </c>
    </row>
    <row r="24" spans="1:8" ht="15.75">
      <c r="A24" s="4">
        <v>45158.5</v>
      </c>
      <c r="B24" s="9">
        <v>28.7</v>
      </c>
      <c r="C24" s="9">
        <v>2</v>
      </c>
      <c r="D24" s="9">
        <v>4.5999999999999996</v>
      </c>
      <c r="E24" s="2">
        <v>0</v>
      </c>
      <c r="F24" s="2">
        <v>49</v>
      </c>
      <c r="G24" s="9">
        <v>0</v>
      </c>
      <c r="H24" s="1" t="s">
        <v>8</v>
      </c>
    </row>
    <row r="25" spans="1:8" ht="15.75">
      <c r="A25" s="4">
        <v>45158.75</v>
      </c>
      <c r="B25" s="9">
        <v>24.2</v>
      </c>
      <c r="C25" s="9">
        <v>1.2</v>
      </c>
      <c r="D25" s="9">
        <v>1.7</v>
      </c>
      <c r="E25" s="2">
        <v>0</v>
      </c>
      <c r="F25" s="2">
        <v>64</v>
      </c>
      <c r="G25" s="9">
        <v>0</v>
      </c>
      <c r="H25" s="1" t="s">
        <v>8</v>
      </c>
    </row>
    <row r="26" spans="1:8" ht="15.75">
      <c r="A26" s="4">
        <v>45159</v>
      </c>
      <c r="B26" s="9">
        <v>18.2</v>
      </c>
      <c r="C26" s="9">
        <v>1.2</v>
      </c>
      <c r="D26" s="9">
        <v>1.9</v>
      </c>
      <c r="E26" s="2">
        <v>0</v>
      </c>
      <c r="F26" s="2">
        <v>90</v>
      </c>
      <c r="G26" s="9">
        <v>0</v>
      </c>
      <c r="H26" s="1" t="s">
        <v>8</v>
      </c>
    </row>
    <row r="27" spans="1:8" ht="15.75">
      <c r="A27" s="4">
        <v>45159.25</v>
      </c>
      <c r="B27" s="9">
        <v>20.9</v>
      </c>
      <c r="C27" s="9">
        <v>3</v>
      </c>
      <c r="D27" s="9">
        <v>5.7</v>
      </c>
      <c r="E27" s="2">
        <v>13</v>
      </c>
      <c r="F27" s="2">
        <v>81</v>
      </c>
      <c r="G27" s="9">
        <v>0</v>
      </c>
      <c r="H27" s="1" t="s">
        <v>10</v>
      </c>
    </row>
    <row r="28" spans="1:8" ht="15.75">
      <c r="A28" s="4">
        <v>45159.5</v>
      </c>
      <c r="B28" s="9">
        <v>21</v>
      </c>
      <c r="C28" s="9">
        <v>2.4</v>
      </c>
      <c r="D28" s="9">
        <v>6.7</v>
      </c>
      <c r="E28" s="2">
        <v>100</v>
      </c>
      <c r="F28" s="2">
        <v>79</v>
      </c>
      <c r="G28" s="9">
        <v>0</v>
      </c>
      <c r="H28" s="1" t="s">
        <v>11</v>
      </c>
    </row>
    <row r="29" spans="1:8" ht="15.75">
      <c r="A29" s="4">
        <v>45159.75</v>
      </c>
      <c r="B29" s="9">
        <v>20.100000000000001</v>
      </c>
      <c r="C29" s="9">
        <v>2.7</v>
      </c>
      <c r="D29" s="9">
        <v>7.5</v>
      </c>
      <c r="E29" s="2">
        <v>0</v>
      </c>
      <c r="F29" s="2">
        <v>56</v>
      </c>
      <c r="G29" s="9">
        <v>0</v>
      </c>
      <c r="H29" s="1" t="s">
        <v>8</v>
      </c>
    </row>
    <row r="30" spans="1:8" ht="15.75">
      <c r="A30" s="4">
        <v>45160</v>
      </c>
      <c r="B30" s="9">
        <v>15.2</v>
      </c>
      <c r="C30" s="9">
        <v>2.8</v>
      </c>
      <c r="D30" s="9">
        <v>6</v>
      </c>
      <c r="E30" s="2">
        <v>88</v>
      </c>
      <c r="F30" s="2">
        <v>88</v>
      </c>
      <c r="G30" s="9">
        <v>0</v>
      </c>
      <c r="H30" s="1" t="s">
        <v>11</v>
      </c>
    </row>
    <row r="31" spans="1:8" ht="15.75">
      <c r="A31" s="4">
        <v>45160.25</v>
      </c>
      <c r="B31" s="9">
        <v>17</v>
      </c>
      <c r="C31" s="9">
        <v>3.6</v>
      </c>
      <c r="D31" s="9">
        <v>6.4</v>
      </c>
      <c r="E31" s="2">
        <v>63</v>
      </c>
      <c r="F31" s="2">
        <v>79</v>
      </c>
      <c r="G31" s="9">
        <v>0</v>
      </c>
      <c r="H31" s="1" t="s">
        <v>9</v>
      </c>
    </row>
    <row r="32" spans="1:8" ht="15.75">
      <c r="A32" s="4">
        <v>45160.5</v>
      </c>
      <c r="B32" s="9">
        <v>22.1</v>
      </c>
      <c r="C32" s="9">
        <v>4.0999999999999996</v>
      </c>
      <c r="D32" s="9">
        <v>7.3</v>
      </c>
      <c r="E32" s="2">
        <v>75</v>
      </c>
      <c r="F32" s="2">
        <v>51</v>
      </c>
      <c r="G32" s="9">
        <v>0</v>
      </c>
      <c r="H32" s="1" t="s">
        <v>9</v>
      </c>
    </row>
    <row r="33" spans="1:8" ht="15.75">
      <c r="A33" s="4">
        <v>45160.75</v>
      </c>
      <c r="B33" s="9">
        <v>18.600000000000001</v>
      </c>
      <c r="C33" s="9">
        <v>2</v>
      </c>
      <c r="D33" s="9">
        <v>5.0999999999999996</v>
      </c>
      <c r="E33" s="2">
        <v>0</v>
      </c>
      <c r="F33" s="2">
        <v>62</v>
      </c>
      <c r="G33" s="9">
        <v>0</v>
      </c>
      <c r="H33" s="1" t="s">
        <v>8</v>
      </c>
    </row>
    <row r="34" spans="1:8" ht="15.75">
      <c r="A34" s="4">
        <v>45161</v>
      </c>
      <c r="B34" s="9">
        <v>12.7</v>
      </c>
      <c r="C34" s="9">
        <v>0.9</v>
      </c>
      <c r="D34" s="9">
        <v>2.5</v>
      </c>
      <c r="E34" s="2">
        <v>13</v>
      </c>
      <c r="F34" s="2">
        <v>88</v>
      </c>
      <c r="G34" s="9">
        <v>0</v>
      </c>
      <c r="H34" s="1" t="s">
        <v>10</v>
      </c>
    </row>
    <row r="35" spans="1:8" ht="15.75">
      <c r="A35" s="4">
        <v>45161.25</v>
      </c>
      <c r="B35" s="9">
        <v>16.399999999999999</v>
      </c>
      <c r="C35" s="9">
        <v>2.4</v>
      </c>
      <c r="D35" s="9">
        <v>5.5</v>
      </c>
      <c r="E35" s="2">
        <v>0</v>
      </c>
      <c r="F35" s="2">
        <v>78</v>
      </c>
      <c r="G35" s="9">
        <v>0</v>
      </c>
      <c r="H35" s="1" t="s">
        <v>8</v>
      </c>
    </row>
    <row r="36" spans="1:8" ht="15.75">
      <c r="A36" s="4">
        <v>45161.5</v>
      </c>
      <c r="B36" s="9">
        <v>22.8</v>
      </c>
      <c r="C36" s="9">
        <v>3.6</v>
      </c>
      <c r="D36" s="9">
        <v>8.9</v>
      </c>
      <c r="E36" s="2">
        <v>38</v>
      </c>
      <c r="F36" s="2">
        <v>47</v>
      </c>
      <c r="G36" s="9">
        <v>0</v>
      </c>
      <c r="H36" s="1" t="s">
        <v>12</v>
      </c>
    </row>
    <row r="37" spans="1:8" ht="15.75">
      <c r="A37" s="4">
        <v>45161.75</v>
      </c>
      <c r="B37" s="9">
        <v>19.100000000000001</v>
      </c>
      <c r="C37" s="9">
        <v>1.7</v>
      </c>
      <c r="D37" s="9">
        <v>4.8</v>
      </c>
      <c r="E37" s="2">
        <v>25</v>
      </c>
      <c r="F37" s="2">
        <v>58</v>
      </c>
      <c r="G37" s="9">
        <v>0</v>
      </c>
      <c r="H37" s="1" t="s">
        <v>10</v>
      </c>
    </row>
    <row r="38" spans="1:8" ht="15.75">
      <c r="A38" s="4">
        <v>45162</v>
      </c>
      <c r="B38" s="9">
        <v>13.2</v>
      </c>
      <c r="C38" s="9">
        <v>0.5</v>
      </c>
      <c r="D38" s="9">
        <v>2.9</v>
      </c>
      <c r="E38" s="2">
        <v>50</v>
      </c>
      <c r="F38" s="2">
        <v>86</v>
      </c>
      <c r="G38" s="9">
        <v>0</v>
      </c>
      <c r="H38" s="1" t="s">
        <v>12</v>
      </c>
    </row>
    <row r="39" spans="1:8" ht="15.75">
      <c r="A39" s="4">
        <v>45162.25</v>
      </c>
      <c r="B39" s="9">
        <v>14.1</v>
      </c>
      <c r="C39" s="9">
        <v>1.2</v>
      </c>
      <c r="D39" s="9">
        <v>2.4</v>
      </c>
      <c r="E39" s="2">
        <v>100</v>
      </c>
      <c r="F39" s="2">
        <v>90</v>
      </c>
      <c r="G39" s="9">
        <v>0.1</v>
      </c>
      <c r="H39" s="1" t="s">
        <v>14</v>
      </c>
    </row>
    <row r="40" spans="1:8" ht="15.75">
      <c r="A40" s="4">
        <v>45162.5</v>
      </c>
      <c r="B40" s="9">
        <v>20.6</v>
      </c>
      <c r="C40" s="9">
        <v>2.9</v>
      </c>
      <c r="D40" s="9">
        <v>5.5</v>
      </c>
      <c r="E40" s="2">
        <v>88</v>
      </c>
      <c r="F40" s="2">
        <v>61</v>
      </c>
      <c r="G40" s="9">
        <v>0</v>
      </c>
      <c r="H40" s="1" t="s">
        <v>11</v>
      </c>
    </row>
    <row r="41" spans="1:8" ht="15.75">
      <c r="A41" s="4">
        <v>45162.75</v>
      </c>
      <c r="B41" s="9">
        <v>18</v>
      </c>
      <c r="C41" s="9">
        <v>1.4</v>
      </c>
      <c r="D41" s="9">
        <v>3.3</v>
      </c>
      <c r="E41" s="2">
        <v>13</v>
      </c>
      <c r="F41" s="2">
        <v>71</v>
      </c>
      <c r="G41" s="9">
        <v>0</v>
      </c>
      <c r="H41" s="1" t="s">
        <v>10</v>
      </c>
    </row>
    <row r="42" spans="1:8" ht="15.75">
      <c r="A42" s="4">
        <v>45163</v>
      </c>
      <c r="B42" s="9">
        <v>12.9</v>
      </c>
      <c r="C42" s="9">
        <v>1.4</v>
      </c>
      <c r="D42" s="9">
        <v>2.1</v>
      </c>
      <c r="E42" s="2">
        <v>63</v>
      </c>
      <c r="F42" s="2">
        <v>93</v>
      </c>
      <c r="G42" s="9">
        <v>0</v>
      </c>
      <c r="H42" s="1" t="s">
        <v>9</v>
      </c>
    </row>
    <row r="43" spans="1:8" ht="15.75">
      <c r="A43" s="4">
        <v>45163.25</v>
      </c>
      <c r="B43" s="9">
        <v>14.9</v>
      </c>
      <c r="C43" s="9">
        <v>2.4</v>
      </c>
      <c r="D43" s="9">
        <v>3.1</v>
      </c>
      <c r="E43" s="2">
        <v>78</v>
      </c>
      <c r="F43" s="2">
        <v>81</v>
      </c>
      <c r="G43" s="9">
        <v>0</v>
      </c>
      <c r="H43" s="1" t="s">
        <v>11</v>
      </c>
    </row>
    <row r="44" spans="1:8" ht="15.75">
      <c r="A44" s="4">
        <v>45163.5</v>
      </c>
      <c r="B44" s="9">
        <v>23</v>
      </c>
      <c r="C44" s="9">
        <v>3.1</v>
      </c>
      <c r="D44" s="9">
        <v>5.6</v>
      </c>
      <c r="E44" s="2">
        <v>88</v>
      </c>
      <c r="F44" s="2">
        <v>51</v>
      </c>
      <c r="G44" s="9">
        <v>0</v>
      </c>
      <c r="H44" s="1" t="s">
        <v>11</v>
      </c>
    </row>
    <row r="45" spans="1:8" ht="15.75">
      <c r="A45" s="4">
        <v>45163.75</v>
      </c>
      <c r="B45" s="9">
        <v>21.3</v>
      </c>
      <c r="C45" s="9">
        <v>2.1</v>
      </c>
      <c r="D45" s="9">
        <v>4</v>
      </c>
      <c r="E45" s="2">
        <v>100</v>
      </c>
      <c r="F45" s="2">
        <v>60</v>
      </c>
      <c r="G45" s="9">
        <v>0</v>
      </c>
      <c r="H45" s="1" t="s">
        <v>11</v>
      </c>
    </row>
    <row r="46" spans="1:8" ht="15.75">
      <c r="A46" s="4">
        <v>45164</v>
      </c>
      <c r="B46" s="9">
        <v>18.399999999999999</v>
      </c>
      <c r="C46" s="9">
        <v>1.6</v>
      </c>
      <c r="D46" s="9">
        <v>3.3</v>
      </c>
      <c r="E46" s="2">
        <v>88</v>
      </c>
      <c r="F46" s="2">
        <v>79</v>
      </c>
      <c r="G46" s="9">
        <v>0</v>
      </c>
      <c r="H46" s="1" t="s">
        <v>11</v>
      </c>
    </row>
    <row r="47" spans="1:8" ht="15.75">
      <c r="A47" s="4">
        <v>45164.25</v>
      </c>
      <c r="B47" s="9">
        <v>19.3</v>
      </c>
      <c r="C47" s="9">
        <v>2.2000000000000002</v>
      </c>
      <c r="D47" s="9">
        <v>4.9000000000000004</v>
      </c>
      <c r="E47" s="2">
        <v>88</v>
      </c>
      <c r="F47" s="2">
        <v>73</v>
      </c>
      <c r="G47" s="9">
        <v>0</v>
      </c>
      <c r="H47" s="1" t="s">
        <v>11</v>
      </c>
    </row>
    <row r="48" spans="1:8" ht="15.75">
      <c r="A48" s="4">
        <v>45164.5</v>
      </c>
      <c r="B48" s="9">
        <v>27.7</v>
      </c>
      <c r="C48" s="9">
        <v>2.7</v>
      </c>
      <c r="D48" s="9">
        <v>6.5</v>
      </c>
      <c r="E48" s="2">
        <v>13</v>
      </c>
      <c r="F48" s="2">
        <v>54</v>
      </c>
      <c r="G48" s="9">
        <v>0</v>
      </c>
      <c r="H48" s="1" t="s">
        <v>10</v>
      </c>
    </row>
    <row r="49" spans="1:8" ht="15.75">
      <c r="A49" s="4">
        <v>45164.75</v>
      </c>
      <c r="B49" s="9">
        <v>18.7</v>
      </c>
      <c r="C49" s="9">
        <v>2.1</v>
      </c>
      <c r="D49" s="9">
        <v>4.8</v>
      </c>
      <c r="E49" s="2">
        <v>88</v>
      </c>
      <c r="F49" s="2">
        <v>96</v>
      </c>
      <c r="G49" s="9">
        <v>12</v>
      </c>
      <c r="H49" s="1" t="s">
        <v>14</v>
      </c>
    </row>
    <row r="50" spans="1:8" ht="15.75">
      <c r="A50" s="4">
        <v>45165</v>
      </c>
      <c r="B50" s="9">
        <v>17.5</v>
      </c>
      <c r="C50" s="9">
        <v>1.7</v>
      </c>
      <c r="D50" s="9">
        <v>2.6</v>
      </c>
      <c r="E50" s="2">
        <v>2.7</v>
      </c>
      <c r="F50" s="2">
        <v>97</v>
      </c>
      <c r="G50" s="9">
        <v>0</v>
      </c>
      <c r="H50" s="1" t="s">
        <v>16</v>
      </c>
    </row>
    <row r="51" spans="1:8" ht="15.75">
      <c r="A51" s="4">
        <v>45165.25</v>
      </c>
      <c r="B51" s="9">
        <v>18.8</v>
      </c>
      <c r="C51" s="9">
        <v>1.2</v>
      </c>
      <c r="D51" s="9">
        <v>1.9</v>
      </c>
      <c r="E51" s="2">
        <v>13</v>
      </c>
      <c r="F51" s="2">
        <v>97</v>
      </c>
      <c r="G51" s="9">
        <v>0</v>
      </c>
      <c r="H51" s="1" t="s">
        <v>13</v>
      </c>
    </row>
    <row r="52" spans="1:8" ht="15.75">
      <c r="A52" s="4">
        <v>45165.5</v>
      </c>
      <c r="B52" s="9">
        <v>23.9</v>
      </c>
      <c r="C52" s="9">
        <v>1.4</v>
      </c>
      <c r="D52" s="9">
        <v>3.8</v>
      </c>
      <c r="E52" s="2">
        <v>50</v>
      </c>
      <c r="F52" s="2">
        <v>66</v>
      </c>
      <c r="G52" s="9">
        <v>0</v>
      </c>
      <c r="H52" s="1" t="s">
        <v>12</v>
      </c>
    </row>
    <row r="53" spans="1:8" ht="15.75">
      <c r="A53" s="4">
        <v>45165.75</v>
      </c>
      <c r="B53" s="9">
        <v>21.5</v>
      </c>
      <c r="C53" s="9">
        <v>1.3</v>
      </c>
      <c r="D53" s="9">
        <v>2.9</v>
      </c>
      <c r="E53" s="2">
        <v>88</v>
      </c>
      <c r="F53" s="2">
        <v>80</v>
      </c>
      <c r="G53" s="9">
        <v>0</v>
      </c>
      <c r="H53" s="1" t="s">
        <v>11</v>
      </c>
    </row>
    <row r="54" spans="1:8" ht="15.75">
      <c r="A54" s="4">
        <v>45166</v>
      </c>
      <c r="B54" s="9">
        <v>20.5</v>
      </c>
      <c r="C54" s="9">
        <v>2.8</v>
      </c>
      <c r="D54" s="9">
        <v>6.4</v>
      </c>
      <c r="E54" s="2">
        <v>88</v>
      </c>
      <c r="F54" s="2">
        <v>79</v>
      </c>
      <c r="G54" s="9">
        <v>0</v>
      </c>
      <c r="H54" s="1" t="s">
        <v>11</v>
      </c>
    </row>
    <row r="55" spans="1:8" ht="15.75">
      <c r="A55" s="4">
        <v>45166.25</v>
      </c>
      <c r="B55" s="9">
        <v>21.4</v>
      </c>
      <c r="C55" s="9">
        <v>4.5</v>
      </c>
      <c r="D55" s="9">
        <v>9.6999999999999993</v>
      </c>
      <c r="E55" s="2">
        <v>88</v>
      </c>
      <c r="F55" s="2">
        <v>84</v>
      </c>
      <c r="G55" s="9">
        <v>0</v>
      </c>
      <c r="H55" s="1" t="s">
        <v>11</v>
      </c>
    </row>
    <row r="56" spans="1:8" ht="15.75">
      <c r="A56" s="4">
        <v>45166.5</v>
      </c>
      <c r="B56" s="9">
        <v>21.9</v>
      </c>
      <c r="C56" s="9">
        <v>3.2</v>
      </c>
      <c r="D56" s="9">
        <v>8</v>
      </c>
      <c r="E56" s="2">
        <v>88</v>
      </c>
      <c r="F56" s="2">
        <v>64</v>
      </c>
      <c r="G56" s="9">
        <v>0</v>
      </c>
      <c r="H56" s="1" t="s">
        <v>11</v>
      </c>
    </row>
    <row r="57" spans="1:8" ht="15.75">
      <c r="A57" s="4">
        <v>45166.75</v>
      </c>
      <c r="B57" s="9">
        <v>17.3</v>
      </c>
      <c r="C57" s="9">
        <v>0.2</v>
      </c>
      <c r="D57" s="9">
        <v>2.4</v>
      </c>
      <c r="E57" s="2">
        <v>0</v>
      </c>
      <c r="F57" s="2">
        <v>78</v>
      </c>
      <c r="G57" s="9">
        <v>0</v>
      </c>
      <c r="H57" s="1" t="s">
        <v>8</v>
      </c>
    </row>
    <row r="58" spans="1:8" ht="15.75">
      <c r="A58" s="4">
        <v>45167</v>
      </c>
      <c r="B58" s="9">
        <v>14.8</v>
      </c>
      <c r="C58" s="9">
        <v>2.2000000000000002</v>
      </c>
      <c r="D58" s="9">
        <v>3.5</v>
      </c>
      <c r="E58" s="2">
        <v>50</v>
      </c>
      <c r="F58" s="2">
        <v>92</v>
      </c>
      <c r="G58" s="9">
        <v>0</v>
      </c>
      <c r="H58" s="1" t="s">
        <v>12</v>
      </c>
    </row>
    <row r="59" spans="1:8" ht="15.75">
      <c r="A59" s="4">
        <v>45167.25</v>
      </c>
      <c r="B59" s="9">
        <v>16.3</v>
      </c>
      <c r="C59" s="9">
        <v>2</v>
      </c>
      <c r="D59" s="9">
        <v>5.5</v>
      </c>
      <c r="E59" s="2">
        <v>100</v>
      </c>
      <c r="F59" s="2">
        <v>84</v>
      </c>
      <c r="G59" s="9">
        <v>0.3</v>
      </c>
      <c r="H59" s="1" t="s">
        <v>14</v>
      </c>
    </row>
    <row r="60" spans="1:8" ht="15.75">
      <c r="A60" s="4">
        <v>45167.5</v>
      </c>
      <c r="B60" s="9">
        <v>20.7</v>
      </c>
      <c r="C60" s="9">
        <v>4.8</v>
      </c>
      <c r="D60" s="9">
        <v>14.3</v>
      </c>
      <c r="E60" s="2">
        <v>0</v>
      </c>
      <c r="F60" s="2">
        <v>68</v>
      </c>
      <c r="G60" s="9">
        <v>0</v>
      </c>
      <c r="H60" s="1" t="s">
        <v>8</v>
      </c>
    </row>
    <row r="61" spans="1:8" ht="15.75">
      <c r="A61" s="4">
        <v>45167.75</v>
      </c>
      <c r="B61" s="9">
        <v>20.6</v>
      </c>
      <c r="C61" s="9">
        <v>2</v>
      </c>
      <c r="D61" s="9">
        <v>4.0999999999999996</v>
      </c>
      <c r="E61" s="2">
        <v>0</v>
      </c>
      <c r="F61" s="2">
        <v>73</v>
      </c>
      <c r="G61" s="9">
        <v>0</v>
      </c>
      <c r="H61" s="1" t="s">
        <v>8</v>
      </c>
    </row>
    <row r="62" spans="1:8" ht="15.75">
      <c r="A62" s="4">
        <v>45168</v>
      </c>
      <c r="B62" s="9">
        <v>20.7</v>
      </c>
      <c r="C62" s="9">
        <v>1.9</v>
      </c>
      <c r="D62" s="9">
        <v>4.5999999999999996</v>
      </c>
      <c r="E62" s="2">
        <v>50</v>
      </c>
      <c r="F62" s="2">
        <v>78</v>
      </c>
      <c r="G62" s="9">
        <v>0</v>
      </c>
      <c r="H62" s="1" t="s">
        <v>12</v>
      </c>
    </row>
    <row r="63" spans="1:8" ht="15.75">
      <c r="A63" s="4">
        <v>45168.25</v>
      </c>
      <c r="B63" s="9">
        <v>22.4</v>
      </c>
      <c r="C63" s="9">
        <v>3.1</v>
      </c>
      <c r="D63" s="9">
        <v>6.4</v>
      </c>
      <c r="E63" s="2">
        <v>0</v>
      </c>
      <c r="F63" s="2">
        <v>71</v>
      </c>
      <c r="G63" s="9">
        <v>0</v>
      </c>
      <c r="H63" s="1" t="s">
        <v>8</v>
      </c>
    </row>
    <row r="64" spans="1:8" ht="15.75">
      <c r="A64" s="4">
        <v>45168.5</v>
      </c>
      <c r="B64" s="9">
        <v>26.1</v>
      </c>
      <c r="C64" s="9">
        <v>2.6</v>
      </c>
      <c r="D64" s="9">
        <v>4.8</v>
      </c>
      <c r="E64" s="2">
        <v>88</v>
      </c>
      <c r="F64" s="2">
        <v>56</v>
      </c>
      <c r="G64" s="9">
        <v>0</v>
      </c>
      <c r="H64" s="1" t="s">
        <v>11</v>
      </c>
    </row>
    <row r="65" spans="1:8" ht="15.75">
      <c r="A65" s="4">
        <v>45168.75</v>
      </c>
      <c r="B65" s="9">
        <v>19.399999999999999</v>
      </c>
      <c r="C65" s="9">
        <v>2.6</v>
      </c>
      <c r="D65" s="9">
        <v>13.1</v>
      </c>
      <c r="E65" s="2">
        <v>88</v>
      </c>
      <c r="F65" s="2">
        <v>88</v>
      </c>
      <c r="G65" s="9">
        <v>0.3</v>
      </c>
      <c r="H65" s="1" t="s">
        <v>17</v>
      </c>
    </row>
    <row r="66" spans="1:8" ht="15.75">
      <c r="A66" s="4">
        <v>45169</v>
      </c>
      <c r="B66" s="9">
        <v>18.2</v>
      </c>
      <c r="C66" s="9">
        <v>3.5</v>
      </c>
      <c r="D66" s="9">
        <v>6.9</v>
      </c>
      <c r="E66" s="2">
        <v>100</v>
      </c>
      <c r="F66" s="2">
        <v>95</v>
      </c>
      <c r="G66" s="9">
        <v>0.2</v>
      </c>
      <c r="H66" s="1" t="s">
        <v>15</v>
      </c>
    </row>
    <row r="67" spans="1:8" ht="15.75">
      <c r="A67" s="4">
        <v>45169.25</v>
      </c>
      <c r="B67" s="9">
        <v>17.899999999999999</v>
      </c>
      <c r="C67" s="9">
        <v>1.7</v>
      </c>
      <c r="D67" s="9">
        <v>4.0999999999999996</v>
      </c>
      <c r="E67" s="2">
        <v>100</v>
      </c>
      <c r="F67" s="2">
        <v>92</v>
      </c>
      <c r="G67" s="9">
        <v>0</v>
      </c>
      <c r="H67" s="1" t="s">
        <v>11</v>
      </c>
    </row>
    <row r="68" spans="1:8" ht="15.75">
      <c r="A68" s="4">
        <v>45169.5</v>
      </c>
      <c r="B68" s="9">
        <v>17.7</v>
      </c>
      <c r="C68" s="9">
        <v>3</v>
      </c>
      <c r="D68" s="9">
        <v>5.7</v>
      </c>
      <c r="E68" s="2">
        <v>100</v>
      </c>
      <c r="F68" s="2">
        <v>92</v>
      </c>
      <c r="G68" s="9">
        <v>0.6</v>
      </c>
      <c r="H68" s="1" t="s">
        <v>14</v>
      </c>
    </row>
    <row r="69" spans="1:8" ht="15.75">
      <c r="A69" s="4">
        <v>45169.75</v>
      </c>
      <c r="B69" s="9">
        <v>17</v>
      </c>
      <c r="C69" s="9">
        <v>3</v>
      </c>
      <c r="D69" s="9">
        <v>5.7</v>
      </c>
      <c r="E69" s="2">
        <v>100</v>
      </c>
      <c r="F69" s="2">
        <v>89</v>
      </c>
      <c r="G69" s="9">
        <v>0</v>
      </c>
      <c r="H69" s="1" t="s">
        <v>11</v>
      </c>
    </row>
    <row r="70" spans="1:8" ht="15.75">
      <c r="A70" s="4">
        <v>45170</v>
      </c>
      <c r="B70" s="9">
        <v>13.3</v>
      </c>
      <c r="C70" s="9">
        <v>2.6</v>
      </c>
      <c r="D70" s="9">
        <v>5.4</v>
      </c>
      <c r="E70" s="2">
        <v>0</v>
      </c>
      <c r="F70" s="2">
        <v>93</v>
      </c>
      <c r="G70" s="9">
        <v>0</v>
      </c>
      <c r="H70" s="1" t="s">
        <v>8</v>
      </c>
    </row>
    <row r="71" spans="1:8" ht="15.75">
      <c r="A71" s="4">
        <v>45170.25</v>
      </c>
      <c r="B71" s="9">
        <v>13</v>
      </c>
      <c r="C71" s="9">
        <v>3.2</v>
      </c>
      <c r="D71" s="9">
        <v>5.7</v>
      </c>
      <c r="E71" s="2">
        <v>63</v>
      </c>
      <c r="F71" s="2">
        <v>88</v>
      </c>
      <c r="G71" s="9">
        <v>0</v>
      </c>
      <c r="H71" s="1" t="s">
        <v>9</v>
      </c>
    </row>
    <row r="72" spans="1:8" ht="15.75">
      <c r="A72" s="4">
        <v>45170.5</v>
      </c>
      <c r="B72" s="9">
        <v>15.9</v>
      </c>
      <c r="C72" s="9">
        <v>5.6</v>
      </c>
      <c r="D72" s="9">
        <v>11.2</v>
      </c>
      <c r="E72" s="2">
        <v>88</v>
      </c>
      <c r="F72" s="2">
        <v>65</v>
      </c>
      <c r="G72" s="9">
        <v>0</v>
      </c>
      <c r="H72" s="1" t="s">
        <v>19</v>
      </c>
    </row>
    <row r="73" spans="1:8" ht="15.75">
      <c r="A73" s="4">
        <v>45170.75</v>
      </c>
      <c r="B73" s="9">
        <v>14.1</v>
      </c>
      <c r="C73" s="9">
        <v>1.9</v>
      </c>
      <c r="D73" s="9">
        <v>3.3</v>
      </c>
      <c r="E73" s="2">
        <v>63</v>
      </c>
      <c r="F73" s="2">
        <v>78</v>
      </c>
      <c r="G73" s="9">
        <v>0</v>
      </c>
      <c r="H73" s="1" t="s">
        <v>9</v>
      </c>
    </row>
    <row r="74" spans="1:8" ht="15.75">
      <c r="A74" s="4">
        <v>45171</v>
      </c>
      <c r="B74" s="9">
        <v>13.2</v>
      </c>
      <c r="C74" s="9">
        <v>2.7</v>
      </c>
      <c r="D74" s="9">
        <v>4.9000000000000004</v>
      </c>
      <c r="E74" s="2">
        <v>75</v>
      </c>
      <c r="F74" s="2">
        <v>76</v>
      </c>
      <c r="G74" s="9">
        <v>0</v>
      </c>
      <c r="H74" s="1" t="s">
        <v>9</v>
      </c>
    </row>
    <row r="75" spans="1:8" ht="15.75">
      <c r="A75" s="4">
        <v>45171.25</v>
      </c>
      <c r="B75" s="9">
        <v>13.7</v>
      </c>
      <c r="C75" s="9">
        <v>3.5</v>
      </c>
      <c r="D75" s="9">
        <v>7.1</v>
      </c>
      <c r="E75" s="2">
        <v>0</v>
      </c>
      <c r="F75" s="2">
        <v>77</v>
      </c>
      <c r="G75" s="9">
        <v>0</v>
      </c>
      <c r="H75" s="1" t="s">
        <v>8</v>
      </c>
    </row>
    <row r="76" spans="1:8" ht="15.75">
      <c r="A76" s="4">
        <v>45171.5</v>
      </c>
      <c r="B76" s="9">
        <v>21.1</v>
      </c>
      <c r="C76" s="9">
        <v>5.6</v>
      </c>
      <c r="D76" s="9">
        <v>9.5</v>
      </c>
      <c r="E76" s="2">
        <v>13</v>
      </c>
      <c r="F76" s="2">
        <v>42</v>
      </c>
      <c r="G76" s="9">
        <v>0</v>
      </c>
      <c r="H76" s="1" t="s">
        <v>10</v>
      </c>
    </row>
    <row r="77" spans="1:8" ht="15.75">
      <c r="A77" s="4">
        <v>45171.75</v>
      </c>
      <c r="B77" s="9">
        <v>15.4</v>
      </c>
      <c r="C77" s="9">
        <v>1.5</v>
      </c>
      <c r="D77" s="9">
        <v>5.5</v>
      </c>
      <c r="E77" s="2">
        <v>38</v>
      </c>
      <c r="F77" s="2">
        <v>87</v>
      </c>
      <c r="G77" s="9">
        <v>0.2</v>
      </c>
      <c r="H77" s="1" t="s">
        <v>14</v>
      </c>
    </row>
    <row r="78" spans="1:8" ht="15.75">
      <c r="A78" s="4">
        <v>45172</v>
      </c>
      <c r="B78" s="9">
        <v>10.5</v>
      </c>
      <c r="C78" s="9">
        <v>1</v>
      </c>
      <c r="D78" s="9">
        <v>1.7</v>
      </c>
      <c r="E78" s="2">
        <v>0</v>
      </c>
      <c r="F78" s="2">
        <v>96</v>
      </c>
      <c r="G78" s="9">
        <v>0</v>
      </c>
      <c r="H78" s="1" t="s">
        <v>8</v>
      </c>
    </row>
    <row r="79" spans="1:8" ht="15.75">
      <c r="A79" s="4">
        <v>45172.25</v>
      </c>
      <c r="B79" s="9">
        <v>12.9</v>
      </c>
      <c r="C79" s="9">
        <v>1.8</v>
      </c>
      <c r="D79" s="9">
        <v>2.7</v>
      </c>
      <c r="E79" s="2">
        <v>13</v>
      </c>
      <c r="F79" s="2">
        <v>95</v>
      </c>
      <c r="G79" s="9">
        <v>0</v>
      </c>
      <c r="H79" s="1" t="s">
        <v>10</v>
      </c>
    </row>
    <row r="80" spans="1:8" ht="15.75">
      <c r="A80" s="4">
        <v>45172.5</v>
      </c>
      <c r="B80" s="9">
        <v>20.399999999999999</v>
      </c>
      <c r="C80" s="9">
        <v>1.8</v>
      </c>
      <c r="D80" s="9">
        <v>6.1</v>
      </c>
      <c r="E80" s="2">
        <v>25</v>
      </c>
      <c r="F80" s="2">
        <v>51</v>
      </c>
      <c r="G80" s="9">
        <v>0</v>
      </c>
      <c r="H80" s="1" t="s">
        <v>10</v>
      </c>
    </row>
    <row r="81" spans="1:8" ht="15.75">
      <c r="A81" s="4">
        <v>45172.75</v>
      </c>
      <c r="B81" s="9">
        <v>17.100000000000001</v>
      </c>
      <c r="C81" s="9">
        <v>2.2000000000000002</v>
      </c>
      <c r="D81" s="9">
        <v>3.7</v>
      </c>
      <c r="E81" s="2">
        <v>13</v>
      </c>
      <c r="F81" s="2">
        <v>61</v>
      </c>
      <c r="G81" s="9">
        <v>0</v>
      </c>
      <c r="H81" s="1" t="s">
        <v>10</v>
      </c>
    </row>
    <row r="82" spans="1:8" ht="15.75">
      <c r="A82" s="4">
        <v>45173</v>
      </c>
      <c r="B82" s="9">
        <v>10.1</v>
      </c>
      <c r="C82" s="9">
        <v>0.8</v>
      </c>
      <c r="D82" s="9">
        <v>1.8</v>
      </c>
      <c r="E82" s="2">
        <v>0</v>
      </c>
      <c r="F82" s="2">
        <v>94</v>
      </c>
      <c r="G82" s="9">
        <v>0</v>
      </c>
      <c r="H82" s="1" t="s">
        <v>8</v>
      </c>
    </row>
    <row r="83" spans="1:8" ht="15.75">
      <c r="A83" s="4">
        <v>45173.25</v>
      </c>
      <c r="B83" s="9">
        <v>13.7</v>
      </c>
      <c r="C83" s="9">
        <v>0.9</v>
      </c>
      <c r="D83" s="9">
        <v>2.1</v>
      </c>
      <c r="E83" s="2">
        <v>88</v>
      </c>
      <c r="F83" s="2">
        <v>87</v>
      </c>
      <c r="G83" s="9">
        <v>0</v>
      </c>
      <c r="H83" s="1" t="s">
        <v>11</v>
      </c>
    </row>
    <row r="84" spans="1:8" ht="15.75">
      <c r="A84" s="4">
        <v>45173.5</v>
      </c>
      <c r="B84" s="9">
        <v>19.5</v>
      </c>
      <c r="C84" s="9">
        <v>2.6</v>
      </c>
      <c r="D84" s="9">
        <v>5.9</v>
      </c>
      <c r="E84" s="2">
        <v>25</v>
      </c>
      <c r="F84" s="2">
        <v>50</v>
      </c>
      <c r="G84" s="9">
        <v>0</v>
      </c>
      <c r="H84" s="1" t="s">
        <v>10</v>
      </c>
    </row>
    <row r="85" spans="1:8" ht="15.75">
      <c r="A85" s="4">
        <v>45173.75</v>
      </c>
      <c r="B85" s="9">
        <v>13.9</v>
      </c>
      <c r="C85" s="9">
        <v>0.3</v>
      </c>
      <c r="D85" s="9">
        <v>1</v>
      </c>
      <c r="E85" s="2">
        <v>0</v>
      </c>
      <c r="F85" s="2">
        <v>80</v>
      </c>
      <c r="G85" s="9">
        <v>0</v>
      </c>
      <c r="H85" s="1" t="s">
        <v>8</v>
      </c>
    </row>
    <row r="86" spans="1:8" ht="15.75">
      <c r="A86" s="4">
        <v>45174</v>
      </c>
      <c r="B86" s="9">
        <v>11.4</v>
      </c>
      <c r="C86" s="9">
        <v>1.6</v>
      </c>
      <c r="D86" s="9">
        <v>2.9</v>
      </c>
      <c r="E86" s="2">
        <v>100</v>
      </c>
      <c r="F86" s="2">
        <v>90</v>
      </c>
      <c r="G86" s="9">
        <v>0</v>
      </c>
      <c r="H86" s="1" t="s">
        <v>11</v>
      </c>
    </row>
    <row r="87" spans="1:8" ht="15.75">
      <c r="A87" s="4">
        <v>45174.25</v>
      </c>
      <c r="B87" s="9">
        <v>13.5</v>
      </c>
      <c r="C87" s="9">
        <v>2.1</v>
      </c>
      <c r="D87" s="9">
        <v>4</v>
      </c>
      <c r="E87" s="2">
        <v>100</v>
      </c>
      <c r="F87" s="2">
        <v>79</v>
      </c>
      <c r="G87" s="9">
        <v>0</v>
      </c>
      <c r="H87" s="1" t="s">
        <v>11</v>
      </c>
    </row>
    <row r="88" spans="1:8" ht="15.75">
      <c r="A88" s="4">
        <v>45174.5</v>
      </c>
      <c r="B88" s="9">
        <v>23</v>
      </c>
      <c r="C88" s="9">
        <v>4.5999999999999996</v>
      </c>
      <c r="D88" s="9">
        <v>9.1999999999999993</v>
      </c>
      <c r="E88" s="2">
        <v>50</v>
      </c>
      <c r="F88" s="2">
        <v>53</v>
      </c>
      <c r="G88" s="9">
        <v>0</v>
      </c>
      <c r="H88" s="1" t="s">
        <v>12</v>
      </c>
    </row>
    <row r="89" spans="1:8" ht="15.75">
      <c r="A89" s="4">
        <v>45174.75</v>
      </c>
      <c r="B89" s="9">
        <v>19.100000000000001</v>
      </c>
      <c r="C89" s="9">
        <v>1.7</v>
      </c>
      <c r="D89" s="9">
        <v>4.7</v>
      </c>
      <c r="E89" s="2">
        <v>13</v>
      </c>
      <c r="F89" s="2">
        <v>73</v>
      </c>
      <c r="G89" s="9">
        <v>0</v>
      </c>
      <c r="H89" s="1" t="s">
        <v>10</v>
      </c>
    </row>
    <row r="90" spans="1:8" ht="15.75">
      <c r="A90" s="4">
        <v>45175</v>
      </c>
      <c r="B90" s="9">
        <v>15.4</v>
      </c>
      <c r="C90" s="9">
        <v>1.6</v>
      </c>
      <c r="D90" s="9">
        <v>3</v>
      </c>
      <c r="E90" s="2">
        <v>88</v>
      </c>
      <c r="F90" s="2">
        <v>87</v>
      </c>
      <c r="G90" s="9">
        <v>0</v>
      </c>
      <c r="H90" s="1" t="s">
        <v>11</v>
      </c>
    </row>
    <row r="91" spans="1:8" ht="15.75">
      <c r="A91" s="4">
        <v>45175.25</v>
      </c>
      <c r="B91" s="9">
        <v>17.3</v>
      </c>
      <c r="C91" s="9">
        <v>2</v>
      </c>
      <c r="D91" s="9">
        <v>4.2</v>
      </c>
      <c r="E91" s="2">
        <v>0</v>
      </c>
      <c r="F91" s="2">
        <v>81</v>
      </c>
      <c r="G91" s="9">
        <v>0</v>
      </c>
      <c r="H91" s="1" t="s">
        <v>8</v>
      </c>
    </row>
    <row r="92" spans="1:8" ht="15.75">
      <c r="A92" s="4">
        <v>45175.5</v>
      </c>
      <c r="B92" s="9">
        <v>21.1</v>
      </c>
      <c r="C92" s="9">
        <v>2.2000000000000002</v>
      </c>
      <c r="D92" s="9">
        <v>4.9000000000000004</v>
      </c>
      <c r="E92" s="2">
        <v>100</v>
      </c>
      <c r="F92" s="2">
        <v>64</v>
      </c>
      <c r="G92" s="9">
        <v>0</v>
      </c>
      <c r="H92" s="1" t="s">
        <v>11</v>
      </c>
    </row>
    <row r="93" spans="1:8" ht="15.75">
      <c r="A93" s="4">
        <v>45175.75</v>
      </c>
      <c r="B93" s="9">
        <v>16.899999999999999</v>
      </c>
      <c r="C93" s="9">
        <v>1.1000000000000001</v>
      </c>
      <c r="D93" s="9">
        <v>2.8</v>
      </c>
      <c r="E93" s="2">
        <v>0</v>
      </c>
      <c r="F93" s="2">
        <v>78</v>
      </c>
      <c r="G93" s="9">
        <v>0</v>
      </c>
      <c r="H93" s="1" t="s">
        <v>8</v>
      </c>
    </row>
    <row r="94" spans="1:8" ht="15.75">
      <c r="A94" s="4">
        <v>45176</v>
      </c>
      <c r="B94" s="9">
        <v>11.9</v>
      </c>
      <c r="C94" s="9">
        <v>1.4</v>
      </c>
      <c r="D94" s="9">
        <v>2.6</v>
      </c>
      <c r="E94" s="2">
        <v>0</v>
      </c>
      <c r="F94" s="2">
        <v>90</v>
      </c>
      <c r="G94" s="9">
        <v>0</v>
      </c>
      <c r="H94" s="1" t="s">
        <v>8</v>
      </c>
    </row>
    <row r="95" spans="1:8" ht="15.75">
      <c r="A95" s="4">
        <v>45176.25</v>
      </c>
      <c r="B95" s="9">
        <v>13.8</v>
      </c>
      <c r="C95" s="9">
        <v>0.7</v>
      </c>
      <c r="D95" s="9">
        <v>1.5</v>
      </c>
      <c r="E95" s="2">
        <v>0</v>
      </c>
      <c r="F95" s="2">
        <v>80</v>
      </c>
      <c r="G95" s="9">
        <v>0</v>
      </c>
      <c r="H95" s="1" t="s">
        <v>8</v>
      </c>
    </row>
    <row r="96" spans="1:8" ht="15.75">
      <c r="A96" s="4">
        <v>45176.5</v>
      </c>
      <c r="B96" s="9">
        <v>20.9</v>
      </c>
      <c r="C96" s="9">
        <v>1.4</v>
      </c>
      <c r="D96" s="9">
        <v>4.0999999999999996</v>
      </c>
      <c r="E96" s="2">
        <v>0</v>
      </c>
      <c r="F96" s="2">
        <v>41</v>
      </c>
      <c r="G96" s="9">
        <v>0</v>
      </c>
      <c r="H96" s="1" t="s">
        <v>8</v>
      </c>
    </row>
    <row r="97" spans="1:8" ht="15.75">
      <c r="A97" s="4">
        <v>45176.75</v>
      </c>
      <c r="B97" s="9">
        <v>14.2</v>
      </c>
      <c r="C97" s="9">
        <v>0.8</v>
      </c>
      <c r="D97" s="9">
        <v>1.6</v>
      </c>
      <c r="E97" s="2">
        <v>0</v>
      </c>
      <c r="F97" s="2">
        <v>69</v>
      </c>
      <c r="G97" s="9">
        <v>0</v>
      </c>
      <c r="H97" s="1" t="s">
        <v>8</v>
      </c>
    </row>
    <row r="98" spans="1:8" ht="15.75">
      <c r="A98" s="4">
        <v>45177</v>
      </c>
      <c r="B98" s="9">
        <v>8.6</v>
      </c>
      <c r="C98" s="9">
        <v>0.6</v>
      </c>
      <c r="D98" s="9">
        <v>1.1000000000000001</v>
      </c>
      <c r="E98" s="2">
        <v>0</v>
      </c>
      <c r="F98" s="2">
        <v>95</v>
      </c>
      <c r="G98" s="9">
        <v>0</v>
      </c>
      <c r="H98" s="1" t="s">
        <v>8</v>
      </c>
    </row>
    <row r="99" spans="1:8" ht="15.75">
      <c r="A99" s="4">
        <v>45177.25</v>
      </c>
      <c r="B99" s="9">
        <v>10.8</v>
      </c>
      <c r="C99" s="9">
        <v>1.8</v>
      </c>
      <c r="D99" s="9">
        <v>3.2</v>
      </c>
      <c r="E99" s="2">
        <v>63</v>
      </c>
      <c r="F99" s="2">
        <v>88</v>
      </c>
      <c r="G99" s="9">
        <v>0</v>
      </c>
      <c r="H99" s="1" t="s">
        <v>9</v>
      </c>
    </row>
    <row r="100" spans="1:8" ht="15.75">
      <c r="A100" s="4">
        <v>45177.5</v>
      </c>
      <c r="B100" s="9">
        <v>23.3</v>
      </c>
      <c r="C100" s="9">
        <v>2.9</v>
      </c>
      <c r="D100" s="9">
        <v>6.6</v>
      </c>
      <c r="E100" s="2">
        <v>0</v>
      </c>
      <c r="F100" s="2">
        <v>47</v>
      </c>
      <c r="G100" s="9">
        <v>0</v>
      </c>
      <c r="H100" s="1" t="s">
        <v>8</v>
      </c>
    </row>
    <row r="101" spans="1:8" ht="15.75">
      <c r="A101" s="4">
        <v>45177.75</v>
      </c>
      <c r="B101" s="9">
        <v>15.9</v>
      </c>
      <c r="C101" s="9">
        <v>0.7</v>
      </c>
      <c r="D101" s="9">
        <v>1.8</v>
      </c>
      <c r="E101" s="2">
        <v>0</v>
      </c>
      <c r="F101" s="2">
        <v>68</v>
      </c>
      <c r="G101" s="9">
        <v>0</v>
      </c>
      <c r="H101" s="1" t="s">
        <v>8</v>
      </c>
    </row>
    <row r="102" spans="1:8" ht="15.75">
      <c r="A102" s="4">
        <v>45178</v>
      </c>
      <c r="B102" s="9">
        <v>10.4</v>
      </c>
      <c r="C102" s="9">
        <v>0.2</v>
      </c>
      <c r="D102" s="9">
        <v>1.3</v>
      </c>
      <c r="E102" s="2">
        <v>38</v>
      </c>
      <c r="F102" s="2">
        <v>93</v>
      </c>
      <c r="G102" s="9">
        <v>0</v>
      </c>
      <c r="H102" s="1" t="s">
        <v>12</v>
      </c>
    </row>
    <row r="103" spans="1:8" ht="15.75">
      <c r="A103" s="4">
        <v>45178.25</v>
      </c>
      <c r="B103" s="9">
        <v>14</v>
      </c>
      <c r="C103" s="9">
        <v>1.2</v>
      </c>
      <c r="D103" s="9">
        <v>2</v>
      </c>
      <c r="E103" s="2">
        <v>88</v>
      </c>
      <c r="F103" s="2">
        <v>83</v>
      </c>
      <c r="G103" s="9">
        <v>0</v>
      </c>
      <c r="H103" s="1" t="s">
        <v>11</v>
      </c>
    </row>
    <row r="104" spans="1:8" ht="15.75">
      <c r="A104" s="4">
        <v>45178.5</v>
      </c>
      <c r="B104" s="9">
        <v>23.2</v>
      </c>
      <c r="C104" s="9">
        <v>2.1</v>
      </c>
      <c r="D104" s="9">
        <v>4.4000000000000004</v>
      </c>
      <c r="E104" s="2">
        <v>13</v>
      </c>
      <c r="F104" s="2">
        <v>41</v>
      </c>
      <c r="G104" s="9">
        <v>0</v>
      </c>
      <c r="H104" s="1" t="s">
        <v>10</v>
      </c>
    </row>
    <row r="105" spans="1:8" ht="15.75">
      <c r="A105" s="4">
        <v>45178.75</v>
      </c>
      <c r="B105" s="9">
        <v>16.899999999999999</v>
      </c>
      <c r="C105" s="9">
        <v>1.3</v>
      </c>
      <c r="D105" s="9">
        <v>2.6</v>
      </c>
      <c r="E105" s="2">
        <v>0</v>
      </c>
      <c r="F105" s="2">
        <v>70</v>
      </c>
      <c r="G105" s="9">
        <v>0</v>
      </c>
      <c r="H105" s="1" t="s">
        <v>8</v>
      </c>
    </row>
    <row r="106" spans="1:8" ht="15.75">
      <c r="A106" s="4">
        <v>45179</v>
      </c>
      <c r="B106" s="9">
        <v>12.4</v>
      </c>
      <c r="C106" s="9">
        <v>1.7</v>
      </c>
      <c r="D106" s="9">
        <v>2.8</v>
      </c>
      <c r="E106" s="2">
        <v>0</v>
      </c>
      <c r="F106" s="2">
        <v>87</v>
      </c>
      <c r="G106" s="9">
        <v>0</v>
      </c>
      <c r="H106" s="1" t="s">
        <v>8</v>
      </c>
    </row>
    <row r="107" spans="1:8" ht="15.75">
      <c r="A107" s="4">
        <v>45179.25</v>
      </c>
      <c r="B107" s="9">
        <v>14</v>
      </c>
      <c r="C107" s="9">
        <v>2.2000000000000002</v>
      </c>
      <c r="D107" s="9">
        <v>4.3</v>
      </c>
      <c r="E107" s="2">
        <v>63</v>
      </c>
      <c r="F107" s="2">
        <v>80</v>
      </c>
      <c r="G107" s="9">
        <v>0</v>
      </c>
      <c r="H107" s="1" t="s">
        <v>9</v>
      </c>
    </row>
    <row r="108" spans="1:8" ht="15.75">
      <c r="A108" s="4">
        <v>45179.5</v>
      </c>
      <c r="B108" s="9">
        <v>22.8</v>
      </c>
      <c r="C108" s="9">
        <v>3.1</v>
      </c>
      <c r="D108" s="9">
        <v>6.9</v>
      </c>
      <c r="E108" s="2">
        <v>13</v>
      </c>
      <c r="F108" s="2">
        <v>45</v>
      </c>
      <c r="G108" s="9">
        <v>0</v>
      </c>
      <c r="H108" s="1" t="s">
        <v>10</v>
      </c>
    </row>
    <row r="109" spans="1:8" ht="15.75">
      <c r="A109" s="4">
        <v>45179.75</v>
      </c>
      <c r="B109" s="9">
        <v>16.8</v>
      </c>
      <c r="C109" s="9">
        <v>1.6</v>
      </c>
      <c r="D109" s="9">
        <v>2.7</v>
      </c>
      <c r="E109" s="2">
        <v>0</v>
      </c>
      <c r="F109" s="2">
        <v>69</v>
      </c>
      <c r="G109" s="9">
        <v>0</v>
      </c>
      <c r="H109" s="1" t="s">
        <v>8</v>
      </c>
    </row>
    <row r="110" spans="1:8" ht="15.75">
      <c r="A110" s="4">
        <v>45180</v>
      </c>
      <c r="B110" s="9">
        <v>14.1</v>
      </c>
      <c r="C110" s="9">
        <v>2.4</v>
      </c>
      <c r="D110" s="9">
        <v>3.1</v>
      </c>
      <c r="E110" s="2">
        <v>88</v>
      </c>
      <c r="F110" s="2">
        <v>77</v>
      </c>
      <c r="G110" s="9">
        <v>0</v>
      </c>
      <c r="H110" s="1" t="s">
        <v>11</v>
      </c>
    </row>
    <row r="111" spans="1:8" ht="15.75">
      <c r="A111" s="4">
        <v>45180.25</v>
      </c>
      <c r="B111" s="9">
        <v>14.8</v>
      </c>
      <c r="C111" s="9">
        <v>2.7</v>
      </c>
      <c r="D111" s="9">
        <v>4.5999999999999996</v>
      </c>
      <c r="E111" s="2">
        <v>13</v>
      </c>
      <c r="F111" s="2">
        <v>79</v>
      </c>
      <c r="G111" s="9">
        <v>0</v>
      </c>
      <c r="H111" s="1" t="s">
        <v>10</v>
      </c>
    </row>
    <row r="112" spans="1:8" ht="15.75">
      <c r="A112" s="4">
        <v>45180.5</v>
      </c>
      <c r="B112" s="9">
        <v>25</v>
      </c>
      <c r="C112" s="9">
        <v>2.2000000000000002</v>
      </c>
      <c r="D112" s="9">
        <v>4.8</v>
      </c>
      <c r="E112" s="2">
        <v>38</v>
      </c>
      <c r="F112" s="2">
        <v>46</v>
      </c>
      <c r="G112" s="9">
        <v>0</v>
      </c>
      <c r="H112" s="1" t="s">
        <v>12</v>
      </c>
    </row>
    <row r="113" spans="1:8" ht="15.75">
      <c r="A113" s="4">
        <v>45180.75</v>
      </c>
      <c r="B113" s="9">
        <v>18.8</v>
      </c>
      <c r="C113" s="9">
        <v>1.3</v>
      </c>
      <c r="D113" s="9">
        <v>2.6</v>
      </c>
      <c r="E113" s="2">
        <v>0</v>
      </c>
      <c r="F113" s="2">
        <v>68</v>
      </c>
      <c r="G113" s="9">
        <v>0</v>
      </c>
      <c r="H113" s="1" t="s">
        <v>8</v>
      </c>
    </row>
    <row r="114" spans="1:8" ht="15.75">
      <c r="A114" s="4">
        <v>45181</v>
      </c>
      <c r="B114" s="9">
        <v>14.3</v>
      </c>
      <c r="C114" s="9">
        <v>1.3</v>
      </c>
      <c r="D114" s="9">
        <v>2.6</v>
      </c>
      <c r="E114" s="2">
        <v>0</v>
      </c>
      <c r="F114" s="2">
        <v>84</v>
      </c>
      <c r="G114" s="9">
        <v>0</v>
      </c>
      <c r="H114" s="1" t="s">
        <v>8</v>
      </c>
    </row>
    <row r="115" spans="1:8" ht="15.75">
      <c r="A115" s="4">
        <v>45181.25</v>
      </c>
      <c r="B115" s="9">
        <v>15.7</v>
      </c>
      <c r="C115" s="9">
        <v>3.4</v>
      </c>
      <c r="D115" s="9">
        <v>5.7</v>
      </c>
      <c r="E115" s="2">
        <v>13</v>
      </c>
      <c r="F115" s="2">
        <v>76</v>
      </c>
      <c r="G115" s="9">
        <v>0</v>
      </c>
      <c r="H115" s="1" t="s">
        <v>10</v>
      </c>
    </row>
    <row r="116" spans="1:8" ht="15.75">
      <c r="A116" s="4">
        <v>45181.5</v>
      </c>
      <c r="B116" s="9">
        <v>26</v>
      </c>
      <c r="C116" s="9">
        <v>3.2</v>
      </c>
      <c r="D116" s="9">
        <v>7.5</v>
      </c>
      <c r="E116" s="2">
        <v>63</v>
      </c>
      <c r="F116" s="2">
        <v>47</v>
      </c>
      <c r="G116" s="9">
        <v>0</v>
      </c>
      <c r="H116" s="1" t="s">
        <v>9</v>
      </c>
    </row>
    <row r="117" spans="1:8" ht="15.75">
      <c r="A117" s="4">
        <v>45181.75</v>
      </c>
      <c r="B117" s="9">
        <v>20.2</v>
      </c>
      <c r="C117" s="9">
        <v>2.2000000000000002</v>
      </c>
      <c r="D117" s="9">
        <v>4.2</v>
      </c>
      <c r="E117" s="2">
        <v>0</v>
      </c>
      <c r="F117" s="2">
        <v>64</v>
      </c>
      <c r="G117" s="9">
        <v>0</v>
      </c>
      <c r="H117" s="1" t="s">
        <v>8</v>
      </c>
    </row>
    <row r="118" spans="1:8" ht="15.75">
      <c r="A118" s="4">
        <v>45182</v>
      </c>
      <c r="B118" s="9">
        <v>15.9</v>
      </c>
      <c r="C118" s="9">
        <v>2</v>
      </c>
      <c r="D118" s="9">
        <v>2.8</v>
      </c>
      <c r="E118" s="2">
        <v>0</v>
      </c>
      <c r="F118" s="2">
        <v>77</v>
      </c>
      <c r="G118" s="9">
        <v>0</v>
      </c>
      <c r="H118" s="1" t="s">
        <v>8</v>
      </c>
    </row>
    <row r="119" spans="1:8" ht="15.75">
      <c r="A119" s="4">
        <v>45182.25</v>
      </c>
      <c r="B119" s="9">
        <v>17.100000000000001</v>
      </c>
      <c r="C119" s="9">
        <v>3</v>
      </c>
      <c r="D119" s="9">
        <v>4.9000000000000004</v>
      </c>
      <c r="E119" s="2">
        <v>0</v>
      </c>
      <c r="F119" s="2">
        <v>77</v>
      </c>
      <c r="G119" s="9">
        <v>0</v>
      </c>
      <c r="H119" s="1" t="s">
        <v>8</v>
      </c>
    </row>
    <row r="120" spans="1:8" ht="15.75">
      <c r="A120" s="4">
        <v>45182.5</v>
      </c>
      <c r="B120" s="9">
        <v>26.9</v>
      </c>
      <c r="C120" s="9">
        <v>3.2</v>
      </c>
      <c r="D120" s="9">
        <v>8.6999999999999993</v>
      </c>
      <c r="E120" s="2">
        <v>13</v>
      </c>
      <c r="F120" s="2">
        <v>45</v>
      </c>
      <c r="G120" s="9">
        <v>0</v>
      </c>
      <c r="H120" s="1" t="s">
        <v>10</v>
      </c>
    </row>
    <row r="121" spans="1:8" ht="15.75">
      <c r="A121" s="4">
        <v>45182.75</v>
      </c>
      <c r="B121" s="9">
        <v>21</v>
      </c>
      <c r="C121" s="9">
        <v>2.6</v>
      </c>
      <c r="D121" s="9">
        <v>4.8</v>
      </c>
      <c r="E121" s="2">
        <v>0</v>
      </c>
      <c r="F121" s="2">
        <v>59</v>
      </c>
      <c r="G121" s="9">
        <v>0</v>
      </c>
      <c r="H121" s="1" t="s">
        <v>8</v>
      </c>
    </row>
    <row r="122" spans="1:8" ht="15.75">
      <c r="A122" s="4">
        <v>45183</v>
      </c>
      <c r="B122" s="9">
        <v>17.600000000000001</v>
      </c>
      <c r="C122" s="9">
        <v>1.7</v>
      </c>
      <c r="D122" s="9">
        <v>6.2</v>
      </c>
      <c r="E122" s="2">
        <v>75</v>
      </c>
      <c r="F122" s="2">
        <v>72</v>
      </c>
      <c r="G122" s="9">
        <v>0</v>
      </c>
      <c r="H122" s="1" t="s">
        <v>9</v>
      </c>
    </row>
    <row r="123" spans="1:8" ht="15.75">
      <c r="A123" s="4">
        <v>45183.25</v>
      </c>
      <c r="B123" s="9">
        <v>16.100000000000001</v>
      </c>
      <c r="C123" s="9">
        <v>0.8</v>
      </c>
      <c r="D123" s="9">
        <v>2.5</v>
      </c>
      <c r="E123" s="2">
        <v>88</v>
      </c>
      <c r="F123" s="2">
        <v>91</v>
      </c>
      <c r="G123" s="9">
        <v>0</v>
      </c>
      <c r="H123" s="1" t="s">
        <v>11</v>
      </c>
    </row>
    <row r="124" spans="1:8" ht="15.75">
      <c r="A124" s="4">
        <v>45183.5</v>
      </c>
      <c r="B124" s="9">
        <v>16.3</v>
      </c>
      <c r="C124" s="9">
        <v>3.9</v>
      </c>
      <c r="D124" s="9">
        <v>9.1999999999999993</v>
      </c>
      <c r="E124" s="2">
        <v>100</v>
      </c>
      <c r="F124" s="2">
        <v>82</v>
      </c>
      <c r="G124" s="9">
        <v>0</v>
      </c>
      <c r="H124" s="1" t="s">
        <v>11</v>
      </c>
    </row>
    <row r="125" spans="1:8" ht="15.75">
      <c r="A125" s="4">
        <v>45183.75</v>
      </c>
      <c r="B125" s="9">
        <v>15.3</v>
      </c>
      <c r="C125" s="9">
        <v>2.4</v>
      </c>
      <c r="D125" s="9">
        <v>6.3</v>
      </c>
      <c r="E125" s="2">
        <v>88</v>
      </c>
      <c r="F125" s="2">
        <v>73</v>
      </c>
      <c r="G125" s="9">
        <v>0</v>
      </c>
      <c r="H125" s="1" t="s">
        <v>11</v>
      </c>
    </row>
    <row r="126" spans="1:8" ht="15.75">
      <c r="A126" s="4">
        <v>45184</v>
      </c>
      <c r="B126" s="9">
        <v>9.1999999999999993</v>
      </c>
      <c r="C126" s="9">
        <v>1.4</v>
      </c>
      <c r="D126" s="9">
        <v>3.7</v>
      </c>
      <c r="E126" s="2">
        <v>0</v>
      </c>
      <c r="F126" s="2">
        <v>89</v>
      </c>
      <c r="G126" s="9">
        <v>0</v>
      </c>
      <c r="H126" s="1" t="s">
        <v>8</v>
      </c>
    </row>
    <row r="127" spans="1:8" ht="15.75">
      <c r="A127" s="4">
        <v>45184.25</v>
      </c>
      <c r="B127" s="9">
        <v>8.9</v>
      </c>
      <c r="C127" s="9">
        <v>2.2999999999999998</v>
      </c>
      <c r="D127" s="9">
        <v>4.4000000000000004</v>
      </c>
      <c r="E127" s="2">
        <v>88</v>
      </c>
      <c r="F127" s="2">
        <v>91</v>
      </c>
      <c r="G127" s="9">
        <v>0</v>
      </c>
      <c r="H127" s="1" t="s">
        <v>11</v>
      </c>
    </row>
    <row r="128" spans="1:8" ht="15.75">
      <c r="A128" s="4">
        <v>45184.5</v>
      </c>
      <c r="B128" s="9">
        <v>17.7</v>
      </c>
      <c r="C128" s="9">
        <v>2.2999999999999998</v>
      </c>
      <c r="D128" s="9">
        <v>6</v>
      </c>
      <c r="E128" s="2">
        <v>50</v>
      </c>
      <c r="F128" s="2">
        <v>48</v>
      </c>
      <c r="G128" s="9">
        <v>0</v>
      </c>
      <c r="H128" s="1" t="s">
        <v>12</v>
      </c>
    </row>
    <row r="129" spans="1:8" ht="15.75">
      <c r="A129" s="4">
        <v>45184.75</v>
      </c>
      <c r="B129" s="9">
        <v>11.9</v>
      </c>
      <c r="C129" s="9">
        <v>1</v>
      </c>
      <c r="D129" s="9">
        <v>2.2999999999999998</v>
      </c>
      <c r="E129" s="2">
        <v>0</v>
      </c>
      <c r="F129" s="2">
        <v>71</v>
      </c>
      <c r="G129" s="9">
        <v>0</v>
      </c>
      <c r="H129" s="1" t="s">
        <v>8</v>
      </c>
    </row>
    <row r="130" spans="1:8" ht="15.75">
      <c r="A130" s="4">
        <v>45185</v>
      </c>
      <c r="B130" s="9">
        <v>6.8</v>
      </c>
      <c r="C130" s="9">
        <v>0.7</v>
      </c>
      <c r="D130" s="9">
        <v>1</v>
      </c>
      <c r="E130" s="2">
        <v>0</v>
      </c>
      <c r="F130" s="2">
        <v>95</v>
      </c>
      <c r="G130" s="9">
        <v>0</v>
      </c>
      <c r="H130" s="1" t="s">
        <v>8</v>
      </c>
    </row>
    <row r="131" spans="1:8" ht="15.75">
      <c r="A131" s="4">
        <v>45185.25</v>
      </c>
      <c r="B131" s="9">
        <v>10.7</v>
      </c>
      <c r="C131" s="9">
        <v>1.4</v>
      </c>
      <c r="D131" s="9">
        <v>2.4</v>
      </c>
      <c r="E131" s="2">
        <v>0</v>
      </c>
      <c r="F131" s="2">
        <v>80</v>
      </c>
      <c r="G131" s="9">
        <v>0</v>
      </c>
      <c r="H131" s="1" t="s">
        <v>8</v>
      </c>
    </row>
    <row r="132" spans="1:8" ht="15.75">
      <c r="A132" s="4">
        <v>45185.5</v>
      </c>
      <c r="B132" s="9">
        <v>19.3</v>
      </c>
      <c r="C132" s="9">
        <v>3.4</v>
      </c>
      <c r="D132" s="9">
        <v>6.9</v>
      </c>
      <c r="E132" s="2">
        <v>0</v>
      </c>
      <c r="F132" s="2">
        <v>42</v>
      </c>
      <c r="G132" s="9">
        <v>0</v>
      </c>
      <c r="H132" s="1" t="s">
        <v>8</v>
      </c>
    </row>
    <row r="133" spans="1:8" ht="15.75">
      <c r="A133" s="4">
        <v>45185.75</v>
      </c>
      <c r="B133" s="9">
        <v>13.9</v>
      </c>
      <c r="C133" s="9">
        <v>2.1</v>
      </c>
      <c r="D133" s="9">
        <v>4.4000000000000004</v>
      </c>
      <c r="E133" s="2">
        <v>0</v>
      </c>
      <c r="F133" s="2">
        <v>60</v>
      </c>
      <c r="G133" s="9">
        <v>0</v>
      </c>
      <c r="H133" s="1" t="s">
        <v>8</v>
      </c>
    </row>
    <row r="134" spans="1:8" ht="15.75">
      <c r="A134" s="4">
        <v>45186</v>
      </c>
      <c r="B134" s="9">
        <v>9.6999999999999993</v>
      </c>
      <c r="C134" s="9">
        <v>2.6</v>
      </c>
      <c r="D134" s="9">
        <v>5.0999999999999996</v>
      </c>
      <c r="E134" s="2">
        <v>0</v>
      </c>
      <c r="F134" s="2">
        <v>83</v>
      </c>
      <c r="G134" s="9">
        <v>0</v>
      </c>
      <c r="H134" s="1" t="s">
        <v>8</v>
      </c>
    </row>
    <row r="135" spans="1:8" ht="15.75">
      <c r="A135" s="4">
        <v>45186.25</v>
      </c>
      <c r="B135" s="9">
        <v>12.6</v>
      </c>
      <c r="C135" s="9">
        <v>2.4</v>
      </c>
      <c r="D135" s="9">
        <v>4.9000000000000004</v>
      </c>
      <c r="E135" s="2">
        <v>50</v>
      </c>
      <c r="F135" s="2">
        <v>83</v>
      </c>
      <c r="G135" s="9">
        <v>0</v>
      </c>
      <c r="H135" s="1" t="s">
        <v>12</v>
      </c>
    </row>
    <row r="136" spans="1:8" ht="15.75">
      <c r="A136" s="4">
        <v>45186.5</v>
      </c>
      <c r="B136" s="9">
        <v>22.3</v>
      </c>
      <c r="C136" s="9">
        <v>5.0999999999999996</v>
      </c>
      <c r="D136" s="9">
        <v>10.1</v>
      </c>
      <c r="E136" s="2">
        <v>0</v>
      </c>
      <c r="F136" s="2">
        <v>45</v>
      </c>
      <c r="G136" s="9">
        <v>0</v>
      </c>
      <c r="H136" s="1" t="s">
        <v>8</v>
      </c>
    </row>
    <row r="137" spans="1:8" ht="15.75">
      <c r="A137" s="4">
        <v>45186.75</v>
      </c>
      <c r="B137" s="9">
        <v>15.9</v>
      </c>
      <c r="C137" s="9">
        <v>1.4</v>
      </c>
      <c r="D137" s="9">
        <v>2.1</v>
      </c>
      <c r="E137" s="2">
        <v>0</v>
      </c>
      <c r="F137" s="2">
        <v>75</v>
      </c>
      <c r="G137" s="9">
        <v>0</v>
      </c>
      <c r="H137" s="1" t="s">
        <v>13</v>
      </c>
    </row>
    <row r="138" spans="1:8" ht="15.75">
      <c r="A138" s="4">
        <v>45187</v>
      </c>
      <c r="B138" s="9">
        <v>12.7</v>
      </c>
      <c r="C138" s="9">
        <v>1.3</v>
      </c>
      <c r="D138" s="9">
        <v>2.2000000000000002</v>
      </c>
      <c r="E138" s="2">
        <v>0</v>
      </c>
      <c r="F138" s="2">
        <v>90</v>
      </c>
      <c r="G138" s="9">
        <v>0</v>
      </c>
      <c r="H138" s="1" t="s">
        <v>8</v>
      </c>
    </row>
    <row r="139" spans="1:8" ht="15.75">
      <c r="A139" s="4">
        <v>45187.25</v>
      </c>
      <c r="B139" s="9">
        <v>14.5</v>
      </c>
      <c r="C139" s="9">
        <v>1.7</v>
      </c>
      <c r="D139" s="9">
        <v>3.6</v>
      </c>
      <c r="E139" s="2">
        <v>0</v>
      </c>
      <c r="F139" s="2">
        <v>87</v>
      </c>
      <c r="G139" s="9">
        <v>0</v>
      </c>
      <c r="H139" s="1" t="s">
        <v>8</v>
      </c>
    </row>
    <row r="140" spans="1:8" ht="15.75">
      <c r="A140" s="4">
        <v>45187.5</v>
      </c>
      <c r="B140" s="9">
        <v>24</v>
      </c>
      <c r="C140" s="9">
        <v>3.3</v>
      </c>
      <c r="D140" s="9">
        <v>6.4</v>
      </c>
      <c r="E140" s="2">
        <v>88</v>
      </c>
      <c r="F140" s="2">
        <v>58</v>
      </c>
      <c r="G140" s="9">
        <v>0</v>
      </c>
      <c r="H140" s="1" t="s">
        <v>11</v>
      </c>
    </row>
    <row r="141" spans="1:8" ht="15.75">
      <c r="A141" s="4">
        <v>45187.75</v>
      </c>
      <c r="B141" s="9">
        <v>20.100000000000001</v>
      </c>
      <c r="C141" s="9">
        <v>2.7</v>
      </c>
      <c r="D141" s="9">
        <v>4.0999999999999996</v>
      </c>
      <c r="E141" s="2">
        <v>50</v>
      </c>
      <c r="F141" s="2">
        <v>74</v>
      </c>
      <c r="G141" s="9">
        <v>0</v>
      </c>
      <c r="H141" s="1" t="s">
        <v>12</v>
      </c>
    </row>
    <row r="142" spans="1:8" ht="15.75">
      <c r="A142" s="4">
        <v>45188</v>
      </c>
      <c r="B142" s="9">
        <v>17</v>
      </c>
      <c r="C142" s="9">
        <v>2.5</v>
      </c>
      <c r="D142" s="9">
        <v>4.9000000000000004</v>
      </c>
      <c r="E142" s="2">
        <v>0</v>
      </c>
      <c r="F142" s="2">
        <v>77</v>
      </c>
      <c r="G142" s="9">
        <v>0</v>
      </c>
      <c r="H142" s="1" t="s">
        <v>8</v>
      </c>
    </row>
    <row r="143" spans="1:8" ht="15.75">
      <c r="A143" s="4">
        <v>45188.25</v>
      </c>
      <c r="B143" s="9">
        <v>17.100000000000001</v>
      </c>
      <c r="C143" s="9">
        <v>3.8</v>
      </c>
      <c r="D143" s="9">
        <v>7.1</v>
      </c>
      <c r="E143" s="2">
        <v>0</v>
      </c>
      <c r="F143" s="2">
        <v>70</v>
      </c>
      <c r="G143" s="9">
        <v>0</v>
      </c>
      <c r="H143" s="1" t="s">
        <v>8</v>
      </c>
    </row>
    <row r="144" spans="1:8" ht="15.75">
      <c r="A144" s="4">
        <v>45188.5</v>
      </c>
      <c r="B144" s="9">
        <v>23.6</v>
      </c>
      <c r="C144" s="9">
        <v>5.0999999999999996</v>
      </c>
      <c r="D144" s="9">
        <v>9.8000000000000007</v>
      </c>
      <c r="E144" s="2">
        <v>63</v>
      </c>
      <c r="F144" s="2">
        <v>54</v>
      </c>
      <c r="G144" s="9">
        <v>0</v>
      </c>
      <c r="H144" s="1" t="s">
        <v>9</v>
      </c>
    </row>
    <row r="145" spans="1:8" ht="15.75">
      <c r="A145" s="4">
        <v>45188.75</v>
      </c>
      <c r="B145" s="9">
        <v>18.2</v>
      </c>
      <c r="C145" s="9">
        <v>1.5</v>
      </c>
      <c r="D145" s="9">
        <v>4.5</v>
      </c>
      <c r="E145" s="2">
        <v>88</v>
      </c>
      <c r="F145" s="2">
        <v>89</v>
      </c>
      <c r="G145" s="9">
        <v>0</v>
      </c>
      <c r="H145" s="1" t="s">
        <v>15</v>
      </c>
    </row>
    <row r="146" spans="1:8" ht="15.75">
      <c r="A146" s="4">
        <v>45189</v>
      </c>
      <c r="B146" s="9">
        <v>16.399999999999999</v>
      </c>
      <c r="C146" s="9">
        <v>1.9</v>
      </c>
      <c r="D146" s="9">
        <v>3.7</v>
      </c>
      <c r="E146" s="2">
        <v>88</v>
      </c>
      <c r="F146" s="2">
        <v>87</v>
      </c>
      <c r="G146" s="9">
        <v>0</v>
      </c>
      <c r="H146" s="1" t="s">
        <v>11</v>
      </c>
    </row>
    <row r="147" spans="1:8" ht="15.75">
      <c r="A147" s="4">
        <v>45189.25</v>
      </c>
      <c r="B147" s="9">
        <v>15</v>
      </c>
      <c r="C147" s="9">
        <v>1.6</v>
      </c>
      <c r="D147" s="9">
        <v>2.9</v>
      </c>
      <c r="E147" s="2">
        <v>88</v>
      </c>
      <c r="F147" s="2">
        <v>88</v>
      </c>
      <c r="G147" s="9">
        <v>0</v>
      </c>
      <c r="H147" s="1" t="s">
        <v>11</v>
      </c>
    </row>
    <row r="148" spans="1:8" ht="15.75">
      <c r="A148" s="4">
        <v>45189.5</v>
      </c>
      <c r="B148" s="9">
        <v>21.5</v>
      </c>
      <c r="C148" s="9">
        <v>3.7</v>
      </c>
      <c r="D148" s="9">
        <v>8.8000000000000007</v>
      </c>
      <c r="E148" s="2">
        <v>0</v>
      </c>
      <c r="F148" s="2">
        <v>42</v>
      </c>
      <c r="G148" s="9">
        <v>0</v>
      </c>
      <c r="H148" s="1" t="s">
        <v>8</v>
      </c>
    </row>
    <row r="149" spans="1:8" ht="15.75">
      <c r="A149" s="4">
        <v>45189.75</v>
      </c>
      <c r="B149" s="9">
        <v>15.9</v>
      </c>
      <c r="C149" s="9">
        <v>1.9</v>
      </c>
      <c r="D149" s="9">
        <v>2.2999999999999998</v>
      </c>
      <c r="E149" s="2">
        <v>88</v>
      </c>
      <c r="F149" s="2">
        <v>64</v>
      </c>
      <c r="G149" s="9">
        <v>0</v>
      </c>
      <c r="H149" s="1" t="s">
        <v>11</v>
      </c>
    </row>
    <row r="150" spans="1:8" ht="15.75">
      <c r="A150" s="4">
        <v>45190</v>
      </c>
      <c r="B150" s="9">
        <v>11.3</v>
      </c>
      <c r="C150" s="9">
        <v>1.8</v>
      </c>
      <c r="D150" s="9">
        <v>2.4</v>
      </c>
      <c r="E150" s="2">
        <v>0</v>
      </c>
      <c r="F150" s="2">
        <v>91</v>
      </c>
      <c r="G150" s="9">
        <v>0</v>
      </c>
      <c r="H150" s="1" t="s">
        <v>8</v>
      </c>
    </row>
    <row r="151" spans="1:8" ht="15.75">
      <c r="A151" s="4">
        <v>45190.25</v>
      </c>
      <c r="B151" s="9">
        <v>13</v>
      </c>
      <c r="C151" s="9">
        <v>1.4</v>
      </c>
      <c r="D151" s="9">
        <v>2.8</v>
      </c>
      <c r="E151" s="2">
        <v>0</v>
      </c>
      <c r="F151" s="2">
        <v>84</v>
      </c>
      <c r="G151" s="9">
        <v>0</v>
      </c>
      <c r="H151" s="1" t="s">
        <v>8</v>
      </c>
    </row>
    <row r="152" spans="1:8" ht="15.75">
      <c r="A152" s="4">
        <v>45190.5</v>
      </c>
      <c r="B152" s="9">
        <v>23.7</v>
      </c>
      <c r="C152" s="9">
        <v>4.7</v>
      </c>
      <c r="D152" s="9">
        <v>8.8000000000000007</v>
      </c>
      <c r="E152" s="2">
        <v>0</v>
      </c>
      <c r="F152" s="2">
        <v>42</v>
      </c>
      <c r="G152" s="9">
        <v>0</v>
      </c>
      <c r="H152" s="1" t="s">
        <v>8</v>
      </c>
    </row>
    <row r="153" spans="1:8" ht="15.75">
      <c r="A153" s="4">
        <v>45190.75</v>
      </c>
      <c r="B153" s="9">
        <v>17.5</v>
      </c>
      <c r="C153" s="9">
        <v>2</v>
      </c>
      <c r="D153" s="9">
        <v>3.8</v>
      </c>
      <c r="E153" s="2">
        <v>0</v>
      </c>
      <c r="F153" s="2">
        <v>69</v>
      </c>
      <c r="G153" s="9">
        <v>0</v>
      </c>
      <c r="H153" s="1" t="s">
        <v>8</v>
      </c>
    </row>
    <row r="154" spans="1:8" ht="15.75">
      <c r="A154" s="4">
        <v>45191</v>
      </c>
      <c r="B154" s="9">
        <v>15.9</v>
      </c>
      <c r="C154" s="9">
        <v>3.5</v>
      </c>
      <c r="D154" s="9">
        <v>6.5</v>
      </c>
      <c r="E154" s="2">
        <v>0</v>
      </c>
      <c r="F154" s="2">
        <v>75</v>
      </c>
      <c r="G154" s="9">
        <v>0</v>
      </c>
      <c r="H154" s="1" t="s">
        <v>8</v>
      </c>
    </row>
    <row r="155" spans="1:8" ht="15.75">
      <c r="A155" s="4">
        <v>45191.25</v>
      </c>
      <c r="B155" s="9">
        <v>16.5</v>
      </c>
      <c r="C155" s="9">
        <v>3.4</v>
      </c>
      <c r="D155" s="9">
        <v>6.8</v>
      </c>
      <c r="E155" s="2">
        <v>0</v>
      </c>
      <c r="F155" s="2">
        <v>78</v>
      </c>
      <c r="G155" s="9">
        <v>0</v>
      </c>
      <c r="H155" s="1" t="s">
        <v>8</v>
      </c>
    </row>
    <row r="156" spans="1:8" ht="15.75">
      <c r="A156" s="4">
        <v>45191.5</v>
      </c>
      <c r="B156" s="9">
        <v>25.8</v>
      </c>
      <c r="C156" s="9">
        <v>7.4</v>
      </c>
      <c r="D156" s="9">
        <v>14.7</v>
      </c>
      <c r="E156" s="2">
        <v>13</v>
      </c>
      <c r="F156" s="2">
        <v>46</v>
      </c>
      <c r="G156" s="9">
        <v>0</v>
      </c>
      <c r="H156" s="1" t="s">
        <v>10</v>
      </c>
    </row>
    <row r="157" spans="1:8" ht="15.75">
      <c r="A157" s="4">
        <v>45191.75</v>
      </c>
      <c r="B157" s="9">
        <v>21.8</v>
      </c>
      <c r="C157" s="9">
        <v>5.2</v>
      </c>
      <c r="D157" s="9">
        <v>11.9</v>
      </c>
      <c r="E157" s="2">
        <v>13</v>
      </c>
      <c r="F157" s="2">
        <v>60</v>
      </c>
      <c r="G157" s="9">
        <v>0</v>
      </c>
      <c r="H157" s="1" t="s">
        <v>10</v>
      </c>
    </row>
    <row r="158" spans="1:8" ht="15.75">
      <c r="A158" s="4">
        <v>45192</v>
      </c>
      <c r="B158" s="9">
        <v>18.399999999999999</v>
      </c>
      <c r="C158" s="9">
        <v>4.3</v>
      </c>
      <c r="D158" s="9">
        <v>8.6999999999999993</v>
      </c>
      <c r="E158" s="2">
        <v>63</v>
      </c>
      <c r="F158" s="2">
        <v>62</v>
      </c>
      <c r="G158" s="9">
        <v>0</v>
      </c>
      <c r="H158" s="1" t="s">
        <v>9</v>
      </c>
    </row>
    <row r="159" spans="1:8" ht="15.75">
      <c r="A159" s="4">
        <v>45192.25</v>
      </c>
      <c r="B159" s="9">
        <v>17.899999999999999</v>
      </c>
      <c r="C159" s="9">
        <v>3.9</v>
      </c>
      <c r="D159" s="9">
        <v>6.7</v>
      </c>
      <c r="E159" s="2">
        <v>50</v>
      </c>
      <c r="F159" s="2">
        <v>70</v>
      </c>
      <c r="G159" s="9">
        <v>0</v>
      </c>
      <c r="H159" s="1" t="s">
        <v>12</v>
      </c>
    </row>
    <row r="160" spans="1:8" ht="15.75">
      <c r="A160" s="4">
        <v>45192.5</v>
      </c>
      <c r="B160" s="9">
        <v>21.5</v>
      </c>
      <c r="C160" s="9">
        <v>4.0999999999999996</v>
      </c>
      <c r="D160" s="9">
        <v>7.2</v>
      </c>
      <c r="E160" s="2">
        <v>100</v>
      </c>
      <c r="F160" s="2">
        <v>66</v>
      </c>
      <c r="G160" s="9">
        <v>0</v>
      </c>
      <c r="H160" s="1" t="s">
        <v>11</v>
      </c>
    </row>
    <row r="161" spans="1:8" ht="15.75">
      <c r="A161" s="4">
        <v>45192.75</v>
      </c>
      <c r="B161" s="9">
        <v>18.2</v>
      </c>
      <c r="C161" s="9">
        <v>3.3</v>
      </c>
      <c r="D161" s="9">
        <v>7</v>
      </c>
      <c r="E161" s="2">
        <v>100</v>
      </c>
      <c r="F161" s="2">
        <v>96</v>
      </c>
      <c r="G161" s="9">
        <v>2</v>
      </c>
      <c r="H161" s="1" t="s">
        <v>15</v>
      </c>
    </row>
    <row r="162" spans="1:8" ht="15.75">
      <c r="A162" s="4">
        <v>45193</v>
      </c>
      <c r="B162" s="9">
        <v>14.4</v>
      </c>
      <c r="C162" s="9">
        <v>1.3</v>
      </c>
      <c r="D162" s="9">
        <v>3.6</v>
      </c>
      <c r="E162" s="2">
        <v>88</v>
      </c>
      <c r="F162" s="2">
        <v>95</v>
      </c>
      <c r="G162" s="9">
        <v>0</v>
      </c>
      <c r="H162" s="1" t="s">
        <v>11</v>
      </c>
    </row>
    <row r="163" spans="1:8" ht="15.75">
      <c r="A163" s="4">
        <v>45193.25</v>
      </c>
      <c r="B163" s="9">
        <v>14</v>
      </c>
      <c r="C163" s="9">
        <v>0.4</v>
      </c>
      <c r="D163" s="9">
        <v>2.1</v>
      </c>
      <c r="E163" s="2">
        <v>88</v>
      </c>
      <c r="F163" s="2">
        <v>95</v>
      </c>
      <c r="G163" s="9">
        <v>0</v>
      </c>
      <c r="H163" s="1" t="s">
        <v>11</v>
      </c>
    </row>
    <row r="164" spans="1:8" ht="15.75">
      <c r="A164" s="4">
        <v>45193.5</v>
      </c>
      <c r="B164" s="9">
        <v>18</v>
      </c>
      <c r="C164" s="9">
        <v>3.2</v>
      </c>
      <c r="D164" s="9">
        <v>6.6</v>
      </c>
      <c r="E164" s="2">
        <v>38</v>
      </c>
      <c r="F164" s="2">
        <v>63</v>
      </c>
      <c r="G164" s="9">
        <v>0</v>
      </c>
      <c r="H164" s="1" t="s">
        <v>12</v>
      </c>
    </row>
    <row r="165" spans="1:8" ht="15.75">
      <c r="A165" s="4">
        <v>45193.75</v>
      </c>
      <c r="B165" s="9">
        <v>12.6</v>
      </c>
      <c r="C165" s="9">
        <v>0.7</v>
      </c>
      <c r="D165" s="9">
        <v>2.2999999999999998</v>
      </c>
      <c r="E165" s="2">
        <v>0</v>
      </c>
      <c r="F165" s="2">
        <v>89</v>
      </c>
      <c r="G165" s="9">
        <v>0</v>
      </c>
      <c r="H165" s="1" t="s">
        <v>8</v>
      </c>
    </row>
    <row r="166" spans="1:8" ht="15.75">
      <c r="A166" s="4">
        <v>45194</v>
      </c>
      <c r="B166" s="9">
        <v>10.6</v>
      </c>
      <c r="C166" s="9">
        <v>1.8</v>
      </c>
      <c r="D166" s="9">
        <v>3.6</v>
      </c>
      <c r="E166" s="2">
        <v>0</v>
      </c>
      <c r="F166" s="2">
        <v>92</v>
      </c>
      <c r="G166" s="9">
        <v>0</v>
      </c>
      <c r="H166" s="1" t="s">
        <v>8</v>
      </c>
    </row>
    <row r="167" spans="1:8" ht="15.75">
      <c r="A167" s="4">
        <v>45194.25</v>
      </c>
      <c r="B167" s="9">
        <v>8.9</v>
      </c>
      <c r="C167" s="9">
        <v>0.5</v>
      </c>
      <c r="D167" s="9">
        <v>1.9</v>
      </c>
      <c r="E167" s="2">
        <v>13</v>
      </c>
      <c r="F167" s="2">
        <v>97</v>
      </c>
      <c r="G167" s="9">
        <v>0</v>
      </c>
      <c r="H167" s="1" t="s">
        <v>16</v>
      </c>
    </row>
    <row r="168" spans="1:8" ht="15.75">
      <c r="A168" s="4">
        <v>45194.5</v>
      </c>
      <c r="B168" s="9">
        <v>17.600000000000001</v>
      </c>
      <c r="C168" s="9">
        <v>1</v>
      </c>
      <c r="D168" s="9">
        <v>3.9</v>
      </c>
      <c r="E168" s="2">
        <v>0</v>
      </c>
      <c r="F168" s="2">
        <v>51</v>
      </c>
      <c r="G168" s="9">
        <v>0</v>
      </c>
      <c r="H168" s="1" t="s">
        <v>8</v>
      </c>
    </row>
    <row r="169" spans="1:8" ht="15.75">
      <c r="A169" s="4">
        <v>45194.75</v>
      </c>
      <c r="B169" s="9">
        <v>10.8</v>
      </c>
      <c r="C169" s="9">
        <v>0.7</v>
      </c>
      <c r="D169" s="9">
        <v>2.1</v>
      </c>
      <c r="E169" s="2">
        <v>0</v>
      </c>
      <c r="F169" s="2">
        <v>85</v>
      </c>
      <c r="G169" s="9">
        <v>0</v>
      </c>
      <c r="H169" s="1" t="s">
        <v>8</v>
      </c>
    </row>
    <row r="170" spans="1:8" ht="15.75">
      <c r="A170" s="4">
        <v>45195</v>
      </c>
      <c r="B170" s="9">
        <v>8.3000000000000007</v>
      </c>
      <c r="C170" s="9">
        <v>0.6</v>
      </c>
      <c r="D170" s="9">
        <v>1.2</v>
      </c>
      <c r="E170" s="2">
        <v>0</v>
      </c>
      <c r="F170" s="2">
        <v>96</v>
      </c>
      <c r="G170" s="9">
        <v>0</v>
      </c>
      <c r="H170" s="1" t="s">
        <v>8</v>
      </c>
    </row>
    <row r="171" spans="1:8" ht="15.75">
      <c r="A171" s="4">
        <v>45195.25</v>
      </c>
      <c r="B171" s="9">
        <v>11.9</v>
      </c>
      <c r="C171" s="9">
        <v>2.2999999999999998</v>
      </c>
      <c r="D171" s="9">
        <v>4.3</v>
      </c>
      <c r="E171" s="2">
        <v>0</v>
      </c>
      <c r="F171" s="2">
        <v>84</v>
      </c>
      <c r="G171" s="9">
        <v>0</v>
      </c>
      <c r="H171" s="1" t="s">
        <v>8</v>
      </c>
    </row>
    <row r="172" spans="1:8" ht="15.75">
      <c r="A172" s="4">
        <v>45195.5</v>
      </c>
      <c r="B172" s="9">
        <v>21.5</v>
      </c>
      <c r="C172" s="9">
        <v>3.4</v>
      </c>
      <c r="D172" s="9">
        <v>6.5</v>
      </c>
      <c r="E172" s="2">
        <v>0</v>
      </c>
      <c r="F172" s="2">
        <v>51</v>
      </c>
      <c r="G172" s="9">
        <v>0</v>
      </c>
      <c r="H172" s="1" t="s">
        <v>8</v>
      </c>
    </row>
    <row r="173" spans="1:8" ht="15.75">
      <c r="A173" s="4">
        <v>45195.75</v>
      </c>
      <c r="B173" s="9">
        <v>16.399999999999999</v>
      </c>
      <c r="C173" s="9">
        <v>2.5</v>
      </c>
      <c r="D173" s="9">
        <v>3.6</v>
      </c>
      <c r="E173" s="2">
        <v>0</v>
      </c>
      <c r="F173" s="2">
        <v>76</v>
      </c>
      <c r="G173" s="9">
        <v>0</v>
      </c>
      <c r="H173" s="1" t="s">
        <v>8</v>
      </c>
    </row>
    <row r="174" spans="1:8" ht="15.75">
      <c r="A174" s="4">
        <v>45196</v>
      </c>
      <c r="B174" s="9">
        <v>13.4</v>
      </c>
      <c r="C174" s="9">
        <v>2.5</v>
      </c>
      <c r="D174" s="9">
        <v>3.9</v>
      </c>
      <c r="E174" s="2">
        <v>0</v>
      </c>
      <c r="F174" s="2">
        <v>83</v>
      </c>
      <c r="G174" s="9">
        <v>0</v>
      </c>
      <c r="H174" s="1" t="s">
        <v>8</v>
      </c>
    </row>
    <row r="175" spans="1:8" ht="15.75">
      <c r="A175" s="4">
        <v>45196.25</v>
      </c>
      <c r="B175" s="9">
        <v>14</v>
      </c>
      <c r="C175" s="9">
        <v>2.6</v>
      </c>
      <c r="D175" s="9">
        <v>4.4000000000000004</v>
      </c>
      <c r="E175" s="2">
        <v>0</v>
      </c>
      <c r="F175" s="2">
        <v>82</v>
      </c>
      <c r="G175" s="9">
        <v>0</v>
      </c>
      <c r="H175" s="1" t="s">
        <v>8</v>
      </c>
    </row>
    <row r="176" spans="1:8" ht="15.75">
      <c r="A176" s="4">
        <v>45196.5</v>
      </c>
      <c r="B176" s="9">
        <v>24.1</v>
      </c>
      <c r="C176" s="9">
        <v>4.5999999999999996</v>
      </c>
      <c r="D176" s="9">
        <v>8.6</v>
      </c>
      <c r="E176" s="2">
        <v>0</v>
      </c>
      <c r="F176" s="2">
        <v>53</v>
      </c>
      <c r="G176" s="9">
        <v>0</v>
      </c>
      <c r="H176" s="1" t="s">
        <v>8</v>
      </c>
    </row>
    <row r="177" spans="1:8" ht="15.75">
      <c r="A177" s="4">
        <v>45196.75</v>
      </c>
      <c r="B177" s="9">
        <v>18.3</v>
      </c>
      <c r="C177" s="9">
        <v>3</v>
      </c>
      <c r="D177" s="9">
        <v>5.8</v>
      </c>
      <c r="E177" s="2">
        <v>0</v>
      </c>
      <c r="F177" s="2">
        <v>76</v>
      </c>
      <c r="G177" s="9">
        <v>0</v>
      </c>
      <c r="H177" s="1" t="s">
        <v>8</v>
      </c>
    </row>
    <row r="178" spans="1:8" ht="15.75">
      <c r="A178" s="4">
        <v>45197</v>
      </c>
      <c r="B178" s="9">
        <v>13.8</v>
      </c>
      <c r="C178" s="9">
        <v>2.2000000000000002</v>
      </c>
      <c r="D178" s="9">
        <v>3.6</v>
      </c>
      <c r="E178" s="2">
        <v>0</v>
      </c>
      <c r="F178" s="2">
        <v>84</v>
      </c>
      <c r="G178" s="9">
        <v>0</v>
      </c>
      <c r="H178" s="1" t="s">
        <v>8</v>
      </c>
    </row>
    <row r="179" spans="1:8" ht="15.75">
      <c r="A179" s="4">
        <v>45197.25</v>
      </c>
      <c r="B179" s="9">
        <v>14.1</v>
      </c>
      <c r="C179" s="9">
        <v>1.8</v>
      </c>
      <c r="D179" s="9">
        <v>4</v>
      </c>
      <c r="E179" s="2">
        <v>0</v>
      </c>
      <c r="F179" s="2">
        <v>83</v>
      </c>
      <c r="G179" s="9">
        <v>0</v>
      </c>
      <c r="H179" s="1" t="s">
        <v>8</v>
      </c>
    </row>
    <row r="180" spans="1:8" ht="15.75">
      <c r="A180" s="4">
        <v>45197.5</v>
      </c>
      <c r="B180" s="9">
        <v>24.2</v>
      </c>
      <c r="C180" s="9">
        <v>4.0999999999999996</v>
      </c>
      <c r="D180" s="9">
        <v>7</v>
      </c>
      <c r="E180" s="2">
        <v>0</v>
      </c>
      <c r="F180" s="2">
        <v>45</v>
      </c>
      <c r="G180" s="9">
        <v>0</v>
      </c>
      <c r="H180" s="1" t="s">
        <v>8</v>
      </c>
    </row>
    <row r="181" spans="1:8" ht="15.75">
      <c r="A181" s="4">
        <v>45197.75</v>
      </c>
      <c r="B181" s="9">
        <v>17.5</v>
      </c>
      <c r="C181" s="9">
        <v>2.4</v>
      </c>
      <c r="D181" s="9">
        <v>4.2</v>
      </c>
      <c r="E181" s="2">
        <v>0</v>
      </c>
      <c r="F181" s="2">
        <v>76</v>
      </c>
      <c r="G181" s="9">
        <v>0</v>
      </c>
      <c r="H181" s="1" t="s">
        <v>8</v>
      </c>
    </row>
    <row r="182" spans="1:8" ht="15.75">
      <c r="A182" s="4">
        <v>45198</v>
      </c>
      <c r="B182" s="9">
        <v>13</v>
      </c>
      <c r="C182" s="9">
        <v>2</v>
      </c>
      <c r="D182" s="9">
        <v>2.9</v>
      </c>
      <c r="E182" s="2">
        <v>0</v>
      </c>
      <c r="F182" s="2">
        <v>92</v>
      </c>
      <c r="G182" s="9">
        <v>0</v>
      </c>
      <c r="H182" s="1" t="s">
        <v>8</v>
      </c>
    </row>
    <row r="183" spans="1:8" ht="15.75">
      <c r="A183" s="4">
        <v>45198.25</v>
      </c>
      <c r="B183" s="9">
        <v>13.3</v>
      </c>
      <c r="C183" s="9">
        <v>2.9</v>
      </c>
      <c r="D183" s="9">
        <v>5.2</v>
      </c>
      <c r="E183" s="2">
        <v>0</v>
      </c>
      <c r="F183" s="2">
        <v>88</v>
      </c>
      <c r="G183" s="9">
        <v>0</v>
      </c>
      <c r="H183" s="1" t="s">
        <v>8</v>
      </c>
    </row>
    <row r="184" spans="1:8" ht="15.75">
      <c r="A184" s="4">
        <v>45198.5</v>
      </c>
      <c r="B184" s="9">
        <v>24.3</v>
      </c>
      <c r="C184" s="9">
        <v>5</v>
      </c>
      <c r="D184" s="9">
        <v>9.3000000000000007</v>
      </c>
      <c r="E184" s="2">
        <v>0</v>
      </c>
      <c r="F184" s="2">
        <v>44</v>
      </c>
      <c r="G184" s="9">
        <v>0</v>
      </c>
      <c r="H184" s="1" t="s">
        <v>8</v>
      </c>
    </row>
    <row r="185" spans="1:8" ht="15.75">
      <c r="A185" s="4">
        <v>45198.75</v>
      </c>
      <c r="B185" s="9">
        <v>17.2</v>
      </c>
      <c r="C185" s="9">
        <v>1.6</v>
      </c>
      <c r="D185" s="9">
        <v>2.9</v>
      </c>
      <c r="E185" s="2">
        <v>0</v>
      </c>
      <c r="F185" s="2">
        <v>57</v>
      </c>
      <c r="G185" s="9">
        <v>0</v>
      </c>
      <c r="H185" s="1" t="s">
        <v>8</v>
      </c>
    </row>
    <row r="186" spans="1:8" ht="15.75">
      <c r="A186" s="4">
        <v>45199</v>
      </c>
      <c r="B186" s="9">
        <v>13.3</v>
      </c>
      <c r="C186" s="9">
        <v>2</v>
      </c>
      <c r="D186" s="9">
        <v>3.1</v>
      </c>
      <c r="E186" s="2">
        <v>0</v>
      </c>
      <c r="F186" s="2">
        <v>76</v>
      </c>
      <c r="G186" s="9">
        <v>0</v>
      </c>
      <c r="H186" s="1" t="s">
        <v>8</v>
      </c>
    </row>
    <row r="187" spans="1:8" ht="15.75">
      <c r="A187" s="4">
        <v>45199.25</v>
      </c>
      <c r="B187" s="9">
        <v>14</v>
      </c>
      <c r="C187" s="9">
        <v>2.2000000000000002</v>
      </c>
      <c r="D187" s="9">
        <v>4.8</v>
      </c>
      <c r="E187" s="2">
        <v>100</v>
      </c>
      <c r="F187" s="2">
        <v>78</v>
      </c>
      <c r="G187" s="9">
        <v>0</v>
      </c>
      <c r="H187" s="1" t="s">
        <v>11</v>
      </c>
    </row>
    <row r="188" spans="1:8" ht="15.75">
      <c r="A188" s="4">
        <v>45199.5</v>
      </c>
      <c r="B188" s="9">
        <v>18.100000000000001</v>
      </c>
      <c r="C188" s="9">
        <v>2.2000000000000002</v>
      </c>
      <c r="D188" s="9">
        <v>5.8</v>
      </c>
      <c r="E188" s="2">
        <v>88</v>
      </c>
      <c r="F188" s="2">
        <v>73</v>
      </c>
      <c r="G188" s="9">
        <v>0</v>
      </c>
      <c r="H188" s="1" t="s">
        <v>11</v>
      </c>
    </row>
    <row r="189" spans="1:8" ht="15.75">
      <c r="A189" s="4">
        <v>45199.75</v>
      </c>
      <c r="B189" s="9">
        <v>12.7</v>
      </c>
      <c r="C189" s="9">
        <v>2.2000000000000002</v>
      </c>
      <c r="D189" s="9">
        <v>4.5999999999999996</v>
      </c>
      <c r="E189" s="2">
        <v>0</v>
      </c>
      <c r="F189" s="2">
        <v>75</v>
      </c>
      <c r="G189" s="9">
        <v>0</v>
      </c>
      <c r="H189" s="1" t="s">
        <v>8</v>
      </c>
    </row>
    <row r="190" spans="1:8" ht="15.75">
      <c r="A190" s="4">
        <v>45200</v>
      </c>
      <c r="B190" s="9">
        <v>10.4</v>
      </c>
      <c r="C190" s="9">
        <v>2.1</v>
      </c>
      <c r="D190" s="9">
        <v>4.2</v>
      </c>
      <c r="E190" s="2">
        <v>50</v>
      </c>
      <c r="F190" s="2">
        <v>92</v>
      </c>
      <c r="G190" s="9">
        <v>0</v>
      </c>
      <c r="H190" s="1" t="s">
        <v>12</v>
      </c>
    </row>
    <row r="191" spans="1:8" ht="15.75">
      <c r="A191" s="4">
        <v>45200.25</v>
      </c>
      <c r="B191" s="9">
        <v>11.1</v>
      </c>
      <c r="C191" s="9">
        <v>2.2999999999999998</v>
      </c>
      <c r="D191" s="9">
        <v>4.5</v>
      </c>
      <c r="E191" s="2">
        <v>88</v>
      </c>
      <c r="F191" s="2">
        <v>92</v>
      </c>
      <c r="G191" s="9">
        <v>0</v>
      </c>
      <c r="H191" s="1" t="s">
        <v>11</v>
      </c>
    </row>
    <row r="192" spans="1:8" ht="15.75">
      <c r="A192" s="4">
        <v>45200.5</v>
      </c>
      <c r="B192" s="9">
        <v>15.7</v>
      </c>
      <c r="C192" s="9">
        <v>3.3</v>
      </c>
      <c r="D192" s="9">
        <v>9</v>
      </c>
      <c r="E192" s="2">
        <v>88</v>
      </c>
      <c r="F192" s="2">
        <v>64</v>
      </c>
      <c r="G192" s="9">
        <v>0</v>
      </c>
      <c r="H192" s="1" t="s">
        <v>11</v>
      </c>
    </row>
    <row r="193" spans="1:8" ht="15.75">
      <c r="A193" s="4">
        <v>45200.75</v>
      </c>
      <c r="B193" s="9">
        <v>11.7</v>
      </c>
      <c r="C193" s="9">
        <v>2.1</v>
      </c>
      <c r="D193" s="9">
        <v>5.2</v>
      </c>
      <c r="E193" s="2">
        <v>0</v>
      </c>
      <c r="F193" s="2">
        <v>84</v>
      </c>
      <c r="G193" s="9">
        <v>0</v>
      </c>
      <c r="H193" s="1" t="s">
        <v>8</v>
      </c>
    </row>
    <row r="194" spans="1:8" ht="15.75">
      <c r="A194" s="4">
        <v>45201</v>
      </c>
      <c r="B194" s="9">
        <v>7.8</v>
      </c>
      <c r="C194" s="9">
        <v>1</v>
      </c>
      <c r="D194" s="9">
        <v>1.8</v>
      </c>
      <c r="E194" s="2">
        <v>0</v>
      </c>
      <c r="F194" s="2">
        <v>96</v>
      </c>
      <c r="G194" s="9">
        <v>0</v>
      </c>
      <c r="H194" s="1" t="s">
        <v>8</v>
      </c>
    </row>
    <row r="195" spans="1:8" ht="15.75">
      <c r="A195" s="4">
        <v>45201.25</v>
      </c>
      <c r="B195" s="9">
        <v>8.6999999999999993</v>
      </c>
      <c r="C195" s="9">
        <v>1.8</v>
      </c>
      <c r="D195" s="9">
        <v>3</v>
      </c>
      <c r="E195" s="2">
        <v>3.2</v>
      </c>
      <c r="F195" s="2">
        <v>97</v>
      </c>
      <c r="G195" s="9">
        <v>0</v>
      </c>
      <c r="H195" s="1" t="s">
        <v>16</v>
      </c>
    </row>
    <row r="196" spans="1:8" ht="15.75">
      <c r="A196" s="4">
        <v>45201.5</v>
      </c>
      <c r="B196" s="9">
        <v>16.899999999999999</v>
      </c>
      <c r="C196" s="9">
        <v>3.8</v>
      </c>
      <c r="D196" s="9">
        <v>6.9</v>
      </c>
      <c r="E196" s="2">
        <v>88</v>
      </c>
      <c r="F196" s="2">
        <v>52</v>
      </c>
      <c r="G196" s="9">
        <v>0</v>
      </c>
      <c r="H196" s="1" t="s">
        <v>11</v>
      </c>
    </row>
    <row r="197" spans="1:8" ht="15.75">
      <c r="A197" s="4">
        <v>45201.75</v>
      </c>
      <c r="B197" s="9">
        <v>14.1</v>
      </c>
      <c r="C197" s="9">
        <v>2.2000000000000002</v>
      </c>
      <c r="D197" s="9">
        <v>4.0999999999999996</v>
      </c>
      <c r="E197" s="2">
        <v>100</v>
      </c>
      <c r="F197" s="2">
        <v>76</v>
      </c>
      <c r="G197" s="9">
        <v>0</v>
      </c>
      <c r="H197" s="1" t="s">
        <v>11</v>
      </c>
    </row>
    <row r="198" spans="1:8" ht="15.75">
      <c r="A198" s="4">
        <v>45202</v>
      </c>
      <c r="B198" s="9">
        <v>13.4</v>
      </c>
      <c r="C198" s="9">
        <v>2.9</v>
      </c>
      <c r="D198" s="9">
        <v>5.9</v>
      </c>
      <c r="E198" s="2">
        <v>100</v>
      </c>
      <c r="F198" s="2">
        <v>87</v>
      </c>
      <c r="G198" s="9">
        <v>0</v>
      </c>
      <c r="H198" s="1" t="s">
        <v>15</v>
      </c>
    </row>
    <row r="199" spans="1:8" ht="15.75">
      <c r="A199" s="4">
        <v>45202.25</v>
      </c>
      <c r="B199" s="9">
        <v>14</v>
      </c>
      <c r="C199" s="9">
        <v>2.8</v>
      </c>
      <c r="D199" s="9">
        <v>4.8</v>
      </c>
      <c r="E199" s="2">
        <v>100</v>
      </c>
      <c r="F199" s="2">
        <v>87</v>
      </c>
      <c r="G199" s="9">
        <v>0</v>
      </c>
      <c r="H199" s="1" t="s">
        <v>11</v>
      </c>
    </row>
    <row r="200" spans="1:8" ht="15.75">
      <c r="A200" s="4">
        <v>45202.5</v>
      </c>
      <c r="B200" s="9">
        <v>22.6</v>
      </c>
      <c r="C200" s="9">
        <v>5.9</v>
      </c>
      <c r="D200" s="9">
        <v>11.6</v>
      </c>
      <c r="E200" s="2">
        <v>13</v>
      </c>
      <c r="F200" s="2">
        <v>53</v>
      </c>
      <c r="G200" s="9">
        <v>0</v>
      </c>
      <c r="H200" s="1" t="s">
        <v>10</v>
      </c>
    </row>
    <row r="201" spans="1:8" ht="15.75">
      <c r="A201" s="4">
        <v>45202.75</v>
      </c>
      <c r="B201" s="9">
        <v>18.899999999999999</v>
      </c>
      <c r="C201" s="9">
        <v>5.9</v>
      </c>
      <c r="D201" s="9">
        <v>11</v>
      </c>
      <c r="E201" s="2">
        <v>88</v>
      </c>
      <c r="F201" s="2">
        <v>64</v>
      </c>
      <c r="G201" s="9">
        <v>0</v>
      </c>
      <c r="H201" s="1" t="s">
        <v>11</v>
      </c>
    </row>
    <row r="202" spans="1:8" ht="15.75">
      <c r="A202" s="4">
        <v>45203</v>
      </c>
      <c r="B202" s="9">
        <v>16.899999999999999</v>
      </c>
      <c r="C202" s="9">
        <v>4.4000000000000004</v>
      </c>
      <c r="D202" s="9">
        <v>7.9</v>
      </c>
      <c r="E202" s="2">
        <v>88</v>
      </c>
      <c r="F202" s="2">
        <v>74</v>
      </c>
      <c r="G202" s="9">
        <v>0</v>
      </c>
      <c r="H202" s="1" t="s">
        <v>11</v>
      </c>
    </row>
    <row r="203" spans="1:8" ht="15.75">
      <c r="A203" s="4">
        <v>45203.25</v>
      </c>
      <c r="B203" s="9">
        <v>12.3</v>
      </c>
      <c r="C203" s="9">
        <v>5.2</v>
      </c>
      <c r="D203" s="9">
        <v>15</v>
      </c>
      <c r="E203" s="2">
        <v>50</v>
      </c>
      <c r="F203" s="2">
        <v>78</v>
      </c>
      <c r="G203" s="9">
        <v>0</v>
      </c>
      <c r="H203" s="1" t="s">
        <v>12</v>
      </c>
    </row>
    <row r="204" spans="1:8" ht="15.75">
      <c r="A204" s="4">
        <v>45203.5</v>
      </c>
      <c r="B204" s="9">
        <v>14.7</v>
      </c>
      <c r="C204" s="9">
        <v>4.4000000000000004</v>
      </c>
      <c r="D204" s="9">
        <v>9</v>
      </c>
      <c r="E204" s="2">
        <v>88</v>
      </c>
      <c r="F204" s="2">
        <v>72</v>
      </c>
      <c r="G204" s="9">
        <v>0.1</v>
      </c>
      <c r="H204" s="1" t="s">
        <v>15</v>
      </c>
    </row>
    <row r="205" spans="1:8" ht="15.75">
      <c r="A205" s="4">
        <v>45203.75</v>
      </c>
      <c r="B205" s="9">
        <v>10.8</v>
      </c>
      <c r="C205" s="9">
        <v>3.3</v>
      </c>
      <c r="D205" s="9">
        <v>9</v>
      </c>
      <c r="E205" s="2">
        <v>25</v>
      </c>
      <c r="F205" s="2">
        <v>87</v>
      </c>
      <c r="G205" s="9">
        <v>0</v>
      </c>
      <c r="H205" s="1" t="s">
        <v>10</v>
      </c>
    </row>
    <row r="206" spans="1:8" ht="15.75">
      <c r="A206" s="4">
        <v>45204</v>
      </c>
      <c r="B206" s="9">
        <v>9.9</v>
      </c>
      <c r="C206" s="9">
        <v>2.6</v>
      </c>
      <c r="D206" s="9">
        <v>7.3</v>
      </c>
      <c r="E206" s="2">
        <v>88</v>
      </c>
      <c r="F206" s="2">
        <v>91</v>
      </c>
      <c r="G206" s="9">
        <v>0</v>
      </c>
      <c r="H206" s="1" t="s">
        <v>15</v>
      </c>
    </row>
    <row r="207" spans="1:8" ht="15.75">
      <c r="A207" s="4">
        <v>45204.25</v>
      </c>
      <c r="B207" s="9">
        <v>9.8000000000000007</v>
      </c>
      <c r="C207" s="9">
        <v>5.0999999999999996</v>
      </c>
      <c r="D207" s="9">
        <v>9.5</v>
      </c>
      <c r="E207" s="2">
        <v>88</v>
      </c>
      <c r="F207" s="2">
        <v>89</v>
      </c>
      <c r="G207" s="9">
        <v>0</v>
      </c>
      <c r="H207" s="1" t="s">
        <v>11</v>
      </c>
    </row>
    <row r="208" spans="1:8" ht="15.75">
      <c r="A208" s="4">
        <v>45204.5</v>
      </c>
      <c r="B208" s="9">
        <v>13.2</v>
      </c>
      <c r="C208" s="9">
        <v>5.9</v>
      </c>
      <c r="D208" s="9">
        <v>14.8</v>
      </c>
      <c r="E208" s="2">
        <v>88</v>
      </c>
      <c r="F208" s="2">
        <v>71</v>
      </c>
      <c r="G208" s="9">
        <v>0</v>
      </c>
      <c r="H208" s="1" t="s">
        <v>11</v>
      </c>
    </row>
    <row r="209" spans="1:8" ht="15.75">
      <c r="A209" s="4">
        <v>45204.75</v>
      </c>
      <c r="B209" s="9">
        <v>10.7</v>
      </c>
      <c r="C209" s="9">
        <v>4.5999999999999996</v>
      </c>
      <c r="D209" s="9">
        <v>12.6</v>
      </c>
      <c r="E209" s="2">
        <v>88</v>
      </c>
      <c r="F209" s="2">
        <v>85</v>
      </c>
      <c r="G209" s="9">
        <v>0</v>
      </c>
      <c r="H209" s="1" t="s">
        <v>15</v>
      </c>
    </row>
    <row r="210" spans="1:8" ht="15.75">
      <c r="A210" s="4">
        <v>45205</v>
      </c>
      <c r="B210" s="9">
        <v>8.9</v>
      </c>
      <c r="C210" s="9">
        <v>5.2</v>
      </c>
      <c r="D210" s="9">
        <v>12.3</v>
      </c>
      <c r="E210" s="2">
        <v>88</v>
      </c>
      <c r="F210" s="2">
        <v>81</v>
      </c>
      <c r="G210" s="9">
        <v>0</v>
      </c>
      <c r="H210" s="1" t="s">
        <v>11</v>
      </c>
    </row>
    <row r="211" spans="1:8" ht="15.75">
      <c r="A211" s="4">
        <v>45205.25</v>
      </c>
      <c r="B211" s="9">
        <v>7.3</v>
      </c>
      <c r="C211" s="9">
        <v>3.7</v>
      </c>
      <c r="D211" s="9">
        <v>7.4</v>
      </c>
      <c r="E211" s="2">
        <v>25</v>
      </c>
      <c r="F211" s="2">
        <v>77</v>
      </c>
      <c r="G211" s="9">
        <v>0</v>
      </c>
      <c r="H211" s="1" t="s">
        <v>10</v>
      </c>
    </row>
    <row r="212" spans="1:8" ht="15.75">
      <c r="A212" s="4">
        <v>45205.5</v>
      </c>
      <c r="B212" s="9">
        <v>12.2</v>
      </c>
      <c r="C212" s="9">
        <v>3.2</v>
      </c>
      <c r="D212" s="9">
        <v>6.5</v>
      </c>
      <c r="E212" s="2">
        <v>13</v>
      </c>
      <c r="F212" s="2">
        <v>50</v>
      </c>
      <c r="G212" s="9">
        <v>0</v>
      </c>
      <c r="H212" s="1" t="s">
        <v>10</v>
      </c>
    </row>
    <row r="213" spans="1:8" ht="15.75">
      <c r="A213" s="4">
        <v>45205.75</v>
      </c>
      <c r="B213" s="9">
        <v>10.7</v>
      </c>
      <c r="C213" s="9">
        <v>4.9000000000000004</v>
      </c>
      <c r="D213" s="9">
        <v>9.5</v>
      </c>
      <c r="E213" s="2">
        <v>100</v>
      </c>
      <c r="F213" s="2">
        <v>80</v>
      </c>
      <c r="G213" s="9">
        <v>0</v>
      </c>
      <c r="H213" s="1" t="s">
        <v>11</v>
      </c>
    </row>
    <row r="214" spans="1:8" ht="15.75">
      <c r="A214" s="4">
        <v>45206</v>
      </c>
      <c r="B214" s="9">
        <v>11.9</v>
      </c>
      <c r="C214" s="9">
        <v>5.0999999999999996</v>
      </c>
      <c r="D214" s="9">
        <v>9.1999999999999993</v>
      </c>
      <c r="E214" s="2">
        <v>100</v>
      </c>
      <c r="F214" s="2">
        <v>91</v>
      </c>
      <c r="G214" s="9">
        <v>0</v>
      </c>
      <c r="H214" s="1" t="s">
        <v>13</v>
      </c>
    </row>
    <row r="215" spans="1:8" ht="15.75">
      <c r="A215" s="4">
        <v>45206.25</v>
      </c>
      <c r="B215" s="9">
        <v>13</v>
      </c>
      <c r="C215" s="9">
        <v>5.7</v>
      </c>
      <c r="D215" s="9">
        <v>12.4</v>
      </c>
      <c r="E215" s="2">
        <v>100</v>
      </c>
      <c r="F215" s="2">
        <v>93</v>
      </c>
      <c r="G215" s="9">
        <v>0.8</v>
      </c>
      <c r="H215" s="1" t="s">
        <v>14</v>
      </c>
    </row>
    <row r="216" spans="1:8" ht="15.75">
      <c r="A216" s="4">
        <v>45206.5</v>
      </c>
      <c r="B216" s="9">
        <v>11.3</v>
      </c>
      <c r="C216" s="9">
        <v>7.7</v>
      </c>
      <c r="D216" s="9">
        <v>18.7</v>
      </c>
      <c r="E216" s="2">
        <v>88</v>
      </c>
      <c r="F216" s="2">
        <v>68</v>
      </c>
      <c r="G216" s="9">
        <v>0</v>
      </c>
      <c r="H216" s="1" t="s">
        <v>14</v>
      </c>
    </row>
    <row r="217" spans="1:8" ht="15.75">
      <c r="A217" s="4">
        <v>45206.75</v>
      </c>
      <c r="B217" s="9">
        <v>6.9</v>
      </c>
      <c r="C217" s="9">
        <v>5.6</v>
      </c>
      <c r="D217" s="9">
        <v>14.1</v>
      </c>
      <c r="E217" s="2">
        <v>63</v>
      </c>
      <c r="F217" s="2">
        <v>73</v>
      </c>
      <c r="G217" s="9">
        <v>0</v>
      </c>
      <c r="H217" s="1" t="s">
        <v>20</v>
      </c>
    </row>
    <row r="218" spans="1:8" ht="15.75">
      <c r="A218" s="4">
        <v>45207</v>
      </c>
      <c r="B218" s="9">
        <v>5.6</v>
      </c>
      <c r="C218" s="9">
        <v>4.5</v>
      </c>
      <c r="D218" s="9">
        <v>10.199999999999999</v>
      </c>
      <c r="E218" s="2">
        <v>38</v>
      </c>
      <c r="F218" s="2">
        <v>69</v>
      </c>
      <c r="G218" s="9">
        <v>0</v>
      </c>
      <c r="H218" s="1" t="s">
        <v>12</v>
      </c>
    </row>
    <row r="219" spans="1:8" ht="15.75">
      <c r="A219" s="4">
        <v>45207.25</v>
      </c>
      <c r="B219" s="9">
        <v>5.5</v>
      </c>
      <c r="C219" s="9">
        <v>6</v>
      </c>
      <c r="D219" s="9">
        <v>13.4</v>
      </c>
      <c r="E219" s="2">
        <v>0</v>
      </c>
      <c r="F219" s="2">
        <v>65</v>
      </c>
      <c r="G219" s="9">
        <v>0</v>
      </c>
      <c r="H219" s="1" t="s">
        <v>8</v>
      </c>
    </row>
    <row r="220" spans="1:8" ht="15.75">
      <c r="A220" s="4">
        <v>45207.5</v>
      </c>
      <c r="B220" s="9">
        <v>4.2</v>
      </c>
      <c r="C220" s="9">
        <v>5.4</v>
      </c>
      <c r="D220" s="9">
        <v>16.600000000000001</v>
      </c>
      <c r="E220" s="2">
        <v>75</v>
      </c>
      <c r="F220" s="2">
        <v>82</v>
      </c>
      <c r="G220" s="9">
        <v>0</v>
      </c>
      <c r="H220" s="1" t="s">
        <v>20</v>
      </c>
    </row>
    <row r="221" spans="1:8" ht="15.75">
      <c r="A221" s="4">
        <v>45207.75</v>
      </c>
      <c r="B221" s="9">
        <v>4.5999999999999996</v>
      </c>
      <c r="C221" s="9">
        <v>6.6</v>
      </c>
      <c r="D221" s="9">
        <v>13.6</v>
      </c>
      <c r="E221" s="2">
        <v>88</v>
      </c>
      <c r="F221" s="2">
        <v>78</v>
      </c>
      <c r="G221" s="9">
        <v>0</v>
      </c>
      <c r="H221" s="1" t="s">
        <v>11</v>
      </c>
    </row>
    <row r="222" spans="1:8" ht="15.75">
      <c r="A222" s="4">
        <v>45208</v>
      </c>
      <c r="B222" s="9">
        <v>2.6</v>
      </c>
      <c r="C222" s="9">
        <v>3</v>
      </c>
      <c r="D222" s="9">
        <v>8.1</v>
      </c>
      <c r="E222" s="2">
        <v>13</v>
      </c>
      <c r="F222" s="2">
        <v>89</v>
      </c>
      <c r="G222" s="9">
        <v>0</v>
      </c>
      <c r="H222" s="1" t="s">
        <v>10</v>
      </c>
    </row>
    <row r="223" spans="1:8" ht="15.75">
      <c r="A223" s="4">
        <v>45208.25</v>
      </c>
      <c r="B223" s="9">
        <v>2.2000000000000002</v>
      </c>
      <c r="C223" s="9">
        <v>1.2</v>
      </c>
      <c r="D223" s="9">
        <v>3.3</v>
      </c>
      <c r="E223" s="2">
        <v>88</v>
      </c>
      <c r="F223" s="2">
        <v>91</v>
      </c>
      <c r="G223" s="9">
        <v>0</v>
      </c>
      <c r="H223" s="1" t="s">
        <v>11</v>
      </c>
    </row>
    <row r="224" spans="1:8" ht="15.75">
      <c r="A224" s="4">
        <v>45208.5</v>
      </c>
      <c r="B224" s="9">
        <v>7.6</v>
      </c>
      <c r="C224" s="9">
        <v>2.6</v>
      </c>
      <c r="D224" s="9">
        <v>6.4</v>
      </c>
      <c r="E224" s="2">
        <v>88</v>
      </c>
      <c r="F224" s="2">
        <v>78</v>
      </c>
      <c r="G224" s="9">
        <v>0</v>
      </c>
      <c r="H224" s="1" t="s">
        <v>11</v>
      </c>
    </row>
    <row r="225" spans="1:8" ht="15.75">
      <c r="A225" s="4">
        <v>45208.75</v>
      </c>
      <c r="B225" s="9">
        <v>4.0999999999999996</v>
      </c>
      <c r="C225" s="9">
        <v>1.9</v>
      </c>
      <c r="D225" s="9">
        <v>4</v>
      </c>
      <c r="E225" s="2">
        <v>13</v>
      </c>
      <c r="F225" s="2">
        <v>89</v>
      </c>
      <c r="G225" s="9">
        <v>0</v>
      </c>
      <c r="H225" s="1" t="s">
        <v>10</v>
      </c>
    </row>
    <row r="226" spans="1:8" ht="15.75">
      <c r="A226" s="4">
        <v>45209</v>
      </c>
      <c r="B226" s="9">
        <v>2</v>
      </c>
      <c r="C226" s="9">
        <v>1.7</v>
      </c>
      <c r="D226" s="9">
        <v>4</v>
      </c>
      <c r="E226" s="2">
        <v>0</v>
      </c>
      <c r="F226" s="2">
        <v>91</v>
      </c>
      <c r="G226" s="9">
        <v>0</v>
      </c>
      <c r="H226" s="1" t="s">
        <v>8</v>
      </c>
    </row>
    <row r="227" spans="1:8" ht="15.75">
      <c r="A227" s="4">
        <v>45209.25</v>
      </c>
      <c r="B227" s="9">
        <v>-0.3</v>
      </c>
      <c r="C227" s="9">
        <v>0.9</v>
      </c>
      <c r="D227" s="9">
        <v>1.8</v>
      </c>
      <c r="E227" s="2">
        <v>50</v>
      </c>
      <c r="F227" s="2">
        <v>97</v>
      </c>
      <c r="G227" s="9">
        <v>0</v>
      </c>
      <c r="H227" s="1" t="s">
        <v>12</v>
      </c>
    </row>
    <row r="228" spans="1:8" ht="15.75">
      <c r="A228" s="4">
        <v>45209.5</v>
      </c>
      <c r="B228" s="9">
        <v>10.8</v>
      </c>
      <c r="C228" s="9">
        <v>3.2</v>
      </c>
      <c r="D228" s="9">
        <v>7.5</v>
      </c>
      <c r="E228" s="2">
        <v>88</v>
      </c>
      <c r="F228" s="2">
        <v>48</v>
      </c>
      <c r="G228" s="9">
        <v>0</v>
      </c>
      <c r="H228" s="1" t="s">
        <v>11</v>
      </c>
    </row>
    <row r="229" spans="1:8" ht="15.75">
      <c r="A229" s="4">
        <v>45209.75</v>
      </c>
      <c r="B229" s="9">
        <v>4.5</v>
      </c>
      <c r="C229" s="9">
        <v>1.7</v>
      </c>
      <c r="D229" s="9">
        <v>2.2000000000000002</v>
      </c>
      <c r="E229" s="2">
        <v>25</v>
      </c>
      <c r="F229" s="2">
        <v>83</v>
      </c>
      <c r="G229" s="9">
        <v>0</v>
      </c>
      <c r="H229" s="1" t="s">
        <v>10</v>
      </c>
    </row>
    <row r="230" spans="1:8" ht="15.75">
      <c r="A230" s="4">
        <v>45210</v>
      </c>
      <c r="B230" s="9">
        <v>3.7</v>
      </c>
      <c r="C230" s="9">
        <v>2.2999999999999998</v>
      </c>
      <c r="D230" s="9">
        <v>3.7</v>
      </c>
      <c r="E230" s="2">
        <v>0</v>
      </c>
      <c r="F230" s="2">
        <v>89</v>
      </c>
      <c r="G230" s="9">
        <v>0</v>
      </c>
      <c r="H230" s="1" t="s">
        <v>8</v>
      </c>
    </row>
    <row r="231" spans="1:8" ht="15.75">
      <c r="A231" s="4">
        <v>45210.25</v>
      </c>
      <c r="B231" s="9">
        <v>5</v>
      </c>
      <c r="C231" s="9">
        <v>3.9</v>
      </c>
      <c r="D231" s="9">
        <v>8.1999999999999993</v>
      </c>
      <c r="E231" s="2">
        <v>100</v>
      </c>
      <c r="F231" s="2">
        <v>84</v>
      </c>
      <c r="G231" s="9">
        <v>0</v>
      </c>
      <c r="H231" s="1" t="s">
        <v>15</v>
      </c>
    </row>
    <row r="232" spans="1:8" ht="15.75">
      <c r="A232" s="4">
        <v>45210.5</v>
      </c>
      <c r="B232" s="9">
        <v>10.4</v>
      </c>
      <c r="C232" s="9">
        <v>5.2</v>
      </c>
      <c r="D232" s="9">
        <v>10.199999999999999</v>
      </c>
      <c r="E232" s="2">
        <v>88</v>
      </c>
      <c r="F232" s="2">
        <v>85</v>
      </c>
      <c r="G232" s="9">
        <v>0</v>
      </c>
      <c r="H232" s="1" t="s">
        <v>15</v>
      </c>
    </row>
    <row r="233" spans="1:8" ht="15.75">
      <c r="A233" s="4">
        <v>45210.75</v>
      </c>
      <c r="B233" s="9">
        <v>12.8</v>
      </c>
      <c r="C233" s="9">
        <v>4.9000000000000004</v>
      </c>
      <c r="D233" s="9">
        <v>9.6</v>
      </c>
      <c r="E233" s="2">
        <v>50</v>
      </c>
      <c r="F233" s="2">
        <v>85</v>
      </c>
      <c r="G233" s="9">
        <v>0</v>
      </c>
      <c r="H233" s="1" t="s">
        <v>12</v>
      </c>
    </row>
    <row r="234" spans="1:8" ht="15.75">
      <c r="A234" s="4">
        <v>45211</v>
      </c>
      <c r="B234" s="9">
        <v>15.9</v>
      </c>
      <c r="C234" s="9">
        <v>4.5</v>
      </c>
      <c r="D234" s="9">
        <v>7.5</v>
      </c>
      <c r="E234" s="2">
        <v>88</v>
      </c>
      <c r="F234" s="2">
        <v>75</v>
      </c>
      <c r="G234" s="9">
        <v>0</v>
      </c>
      <c r="H234" s="1" t="s">
        <v>11</v>
      </c>
    </row>
    <row r="235" spans="1:8" ht="15.75">
      <c r="A235" s="4">
        <v>45211.25</v>
      </c>
      <c r="B235" s="9">
        <v>12.1</v>
      </c>
      <c r="C235" s="9">
        <v>4.4000000000000004</v>
      </c>
      <c r="D235" s="9">
        <v>8.8000000000000007</v>
      </c>
      <c r="E235" s="2">
        <v>100</v>
      </c>
      <c r="F235" s="2">
        <v>95</v>
      </c>
      <c r="G235" s="9">
        <v>0.4</v>
      </c>
      <c r="H235" s="1" t="s">
        <v>14</v>
      </c>
    </row>
    <row r="236" spans="1:8" ht="15.75">
      <c r="A236" s="4">
        <v>45211.5</v>
      </c>
      <c r="B236" s="9">
        <v>12.8</v>
      </c>
      <c r="C236" s="9">
        <v>5.0999999999999996</v>
      </c>
      <c r="D236" s="9">
        <v>11</v>
      </c>
      <c r="E236" s="2">
        <v>88</v>
      </c>
      <c r="F236" s="2">
        <v>74</v>
      </c>
      <c r="G236" s="9">
        <v>0</v>
      </c>
      <c r="H236" s="1" t="s">
        <v>11</v>
      </c>
    </row>
    <row r="237" spans="1:8" ht="15.75">
      <c r="A237" s="4">
        <v>45211.75</v>
      </c>
      <c r="B237" s="9">
        <v>10.6</v>
      </c>
      <c r="C237" s="9">
        <v>3.6</v>
      </c>
      <c r="D237" s="9">
        <v>10.1</v>
      </c>
      <c r="E237" s="2">
        <v>75</v>
      </c>
      <c r="F237" s="2">
        <v>71</v>
      </c>
      <c r="G237" s="9">
        <v>0</v>
      </c>
      <c r="H237" s="1" t="s">
        <v>9</v>
      </c>
    </row>
    <row r="238" spans="1:8" ht="15.75">
      <c r="A238" s="4">
        <v>45212</v>
      </c>
      <c r="B238" s="9">
        <v>7.7</v>
      </c>
      <c r="C238" s="9">
        <v>2.1</v>
      </c>
      <c r="D238" s="9">
        <v>5.3</v>
      </c>
      <c r="E238" s="2">
        <v>0</v>
      </c>
      <c r="F238" s="2">
        <v>87</v>
      </c>
      <c r="G238" s="9">
        <v>0</v>
      </c>
      <c r="H238" s="1" t="s">
        <v>8</v>
      </c>
    </row>
    <row r="239" spans="1:8" ht="15.75">
      <c r="A239" s="4">
        <v>45212.25</v>
      </c>
      <c r="B239" s="9">
        <v>6.2</v>
      </c>
      <c r="C239" s="9">
        <v>3.1</v>
      </c>
      <c r="D239" s="9">
        <v>4.8</v>
      </c>
      <c r="E239" s="2">
        <v>0</v>
      </c>
      <c r="F239" s="2">
        <v>95</v>
      </c>
      <c r="G239" s="9">
        <v>0</v>
      </c>
      <c r="H239" s="1" t="s">
        <v>8</v>
      </c>
    </row>
    <row r="240" spans="1:8" ht="15.75">
      <c r="A240" s="4">
        <v>45212.5</v>
      </c>
      <c r="B240" s="9">
        <v>13.2</v>
      </c>
      <c r="C240" s="9">
        <v>3.5</v>
      </c>
      <c r="D240" s="9">
        <v>7.5</v>
      </c>
      <c r="E240" s="2">
        <v>13</v>
      </c>
      <c r="F240" s="2">
        <v>56</v>
      </c>
      <c r="G240" s="9">
        <v>0</v>
      </c>
      <c r="H240" s="1" t="s">
        <v>10</v>
      </c>
    </row>
    <row r="241" spans="1:8" ht="15.75">
      <c r="A241" s="4">
        <v>45212.75</v>
      </c>
      <c r="B241" s="9">
        <v>10.3</v>
      </c>
      <c r="C241" s="9">
        <v>4.7</v>
      </c>
      <c r="D241" s="9">
        <v>8.3000000000000007</v>
      </c>
      <c r="E241" s="2">
        <v>88</v>
      </c>
      <c r="F241" s="2">
        <v>74</v>
      </c>
      <c r="G241" s="9">
        <v>0</v>
      </c>
      <c r="H241" s="1" t="s">
        <v>11</v>
      </c>
    </row>
    <row r="242" spans="1:8" ht="15.75">
      <c r="A242" s="4">
        <v>45213</v>
      </c>
      <c r="B242" s="9">
        <v>14.1</v>
      </c>
      <c r="C242" s="9">
        <v>5.2</v>
      </c>
      <c r="D242" s="9">
        <v>10.7</v>
      </c>
      <c r="E242" s="2">
        <v>100</v>
      </c>
      <c r="F242" s="2">
        <v>88</v>
      </c>
      <c r="G242" s="9">
        <v>0</v>
      </c>
      <c r="H242" s="1" t="s">
        <v>11</v>
      </c>
    </row>
    <row r="243" spans="1:8" ht="15.75">
      <c r="A243" s="4">
        <v>45213.25</v>
      </c>
      <c r="B243" s="9">
        <v>15.2</v>
      </c>
      <c r="C243" s="9">
        <v>5</v>
      </c>
      <c r="D243" s="9">
        <v>8.3000000000000007</v>
      </c>
      <c r="E243" s="2">
        <v>100</v>
      </c>
      <c r="F243" s="2">
        <v>89</v>
      </c>
      <c r="G243" s="9">
        <v>0</v>
      </c>
      <c r="H243" s="1" t="s">
        <v>11</v>
      </c>
    </row>
    <row r="244" spans="1:8" ht="15.75">
      <c r="A244" s="4">
        <v>45213.5</v>
      </c>
      <c r="B244" s="9">
        <v>19.2</v>
      </c>
      <c r="C244" s="9">
        <v>4.5</v>
      </c>
      <c r="D244" s="9">
        <v>11.7</v>
      </c>
      <c r="E244" s="2">
        <v>88</v>
      </c>
      <c r="F244" s="2">
        <v>65</v>
      </c>
      <c r="G244" s="9">
        <v>0</v>
      </c>
      <c r="H244" s="1" t="s">
        <v>14</v>
      </c>
    </row>
    <row r="245" spans="1:8" ht="15.75">
      <c r="A245" s="4">
        <v>45213.75</v>
      </c>
      <c r="B245" s="9">
        <v>11</v>
      </c>
      <c r="C245" s="9">
        <v>1.7</v>
      </c>
      <c r="D245" s="9">
        <v>4.2</v>
      </c>
      <c r="E245" s="2">
        <v>88</v>
      </c>
      <c r="F245" s="2">
        <v>88</v>
      </c>
      <c r="G245" s="9">
        <v>0</v>
      </c>
      <c r="H245" s="1" t="s">
        <v>11</v>
      </c>
    </row>
    <row r="246" spans="1:8" ht="15.75">
      <c r="A246" s="4">
        <v>45214</v>
      </c>
      <c r="B246" s="9">
        <v>8.1999999999999993</v>
      </c>
      <c r="C246" s="9">
        <v>2.9</v>
      </c>
      <c r="D246" s="9">
        <v>5.7</v>
      </c>
      <c r="E246" s="2">
        <v>88</v>
      </c>
      <c r="F246" s="2">
        <v>91</v>
      </c>
      <c r="G246" s="9">
        <v>0</v>
      </c>
      <c r="H246" s="1" t="s">
        <v>11</v>
      </c>
    </row>
    <row r="247" spans="1:8" ht="15.75">
      <c r="A247" s="4">
        <v>45214.25</v>
      </c>
      <c r="B247" s="9">
        <v>5.8</v>
      </c>
      <c r="C247" s="9">
        <v>3.6</v>
      </c>
      <c r="D247" s="9">
        <v>6.1</v>
      </c>
      <c r="E247" s="2">
        <v>0</v>
      </c>
      <c r="F247" s="2">
        <v>92</v>
      </c>
      <c r="G247" s="9">
        <v>0</v>
      </c>
      <c r="H247" s="1" t="s">
        <v>8</v>
      </c>
    </row>
    <row r="248" spans="1:8" ht="15.75">
      <c r="A248" s="4">
        <v>45214.5</v>
      </c>
      <c r="B248" s="9">
        <v>9.6999999999999993</v>
      </c>
      <c r="C248" s="9">
        <v>5.2</v>
      </c>
      <c r="D248" s="9">
        <v>11</v>
      </c>
      <c r="E248" s="2">
        <v>88</v>
      </c>
      <c r="F248" s="2">
        <v>64</v>
      </c>
      <c r="G248" s="9">
        <v>0</v>
      </c>
      <c r="H248" s="1" t="s">
        <v>11</v>
      </c>
    </row>
    <row r="249" spans="1:8" ht="15.75">
      <c r="A249" s="4">
        <v>45214.75</v>
      </c>
      <c r="B249" s="9">
        <v>7.2</v>
      </c>
      <c r="C249" s="9">
        <v>3.6</v>
      </c>
      <c r="D249" s="9">
        <v>8.5</v>
      </c>
      <c r="E249" s="2">
        <v>100</v>
      </c>
      <c r="F249" s="2">
        <v>79</v>
      </c>
      <c r="G249" s="9">
        <v>0.2</v>
      </c>
      <c r="H249" s="1" t="s">
        <v>14</v>
      </c>
    </row>
    <row r="250" spans="1:8" ht="15.75">
      <c r="A250" s="4">
        <v>45215</v>
      </c>
      <c r="B250" s="9">
        <v>6.1</v>
      </c>
      <c r="C250" s="9">
        <v>3.2</v>
      </c>
      <c r="D250" s="9">
        <v>7</v>
      </c>
      <c r="E250" s="2">
        <v>100</v>
      </c>
      <c r="F250" s="2">
        <v>80</v>
      </c>
      <c r="G250" s="9">
        <v>0</v>
      </c>
      <c r="H250" s="1" t="s">
        <v>11</v>
      </c>
    </row>
    <row r="251" spans="1:8" ht="15.75">
      <c r="A251" s="4">
        <v>45215.25</v>
      </c>
      <c r="B251" s="9">
        <v>5</v>
      </c>
      <c r="C251" s="9">
        <v>2.8</v>
      </c>
      <c r="D251" s="9">
        <v>5.4</v>
      </c>
      <c r="E251" s="2">
        <v>38</v>
      </c>
      <c r="F251" s="2">
        <v>91</v>
      </c>
      <c r="G251" s="9">
        <v>0</v>
      </c>
      <c r="H251" s="1" t="s">
        <v>12</v>
      </c>
    </row>
    <row r="252" spans="1:8" ht="15.75">
      <c r="A252" s="4">
        <v>45215.5</v>
      </c>
      <c r="B252" s="9">
        <v>8</v>
      </c>
      <c r="C252" s="9">
        <v>4.5</v>
      </c>
      <c r="D252" s="9">
        <v>11.7</v>
      </c>
      <c r="E252" s="2">
        <v>88</v>
      </c>
      <c r="F252" s="2">
        <v>67</v>
      </c>
      <c r="G252" s="9">
        <v>0.6</v>
      </c>
      <c r="H252" s="1" t="s">
        <v>21</v>
      </c>
    </row>
    <row r="253" spans="1:8" ht="15.75">
      <c r="A253" s="4">
        <v>45215.75</v>
      </c>
      <c r="B253" s="9">
        <v>4.9000000000000004</v>
      </c>
      <c r="C253" s="9">
        <v>3.3</v>
      </c>
      <c r="D253" s="9">
        <v>6</v>
      </c>
      <c r="E253" s="2">
        <v>0</v>
      </c>
      <c r="F253" s="2">
        <v>72</v>
      </c>
      <c r="G253" s="9">
        <v>0</v>
      </c>
      <c r="H253" s="1" t="s">
        <v>8</v>
      </c>
    </row>
    <row r="254" spans="1:8" ht="15.75">
      <c r="A254" s="4">
        <v>45216</v>
      </c>
      <c r="B254" s="9">
        <v>1.8</v>
      </c>
      <c r="C254" s="9">
        <v>2.4</v>
      </c>
      <c r="D254" s="9">
        <v>4.8</v>
      </c>
      <c r="E254" s="2">
        <v>0</v>
      </c>
      <c r="F254" s="2">
        <v>88</v>
      </c>
      <c r="G254" s="9">
        <v>0</v>
      </c>
      <c r="H254" s="1" t="s">
        <v>8</v>
      </c>
    </row>
    <row r="255" spans="1:8" ht="15.75">
      <c r="A255" s="4">
        <v>45216.25</v>
      </c>
      <c r="B255" s="9">
        <v>2.1</v>
      </c>
      <c r="C255" s="9">
        <v>1.3</v>
      </c>
      <c r="D255" s="9">
        <v>4.5</v>
      </c>
      <c r="E255" s="2">
        <v>75</v>
      </c>
      <c r="F255" s="2">
        <v>89</v>
      </c>
      <c r="G255" s="9">
        <v>0</v>
      </c>
      <c r="H255" s="1" t="s">
        <v>9</v>
      </c>
    </row>
    <row r="256" spans="1:8" ht="15.75">
      <c r="A256" s="4">
        <v>45216.5</v>
      </c>
      <c r="B256" s="9">
        <v>10.6</v>
      </c>
      <c r="C256" s="9">
        <v>4.9000000000000004</v>
      </c>
      <c r="D256" s="9">
        <v>11.6</v>
      </c>
      <c r="E256" s="2">
        <v>88</v>
      </c>
      <c r="F256" s="2">
        <v>56</v>
      </c>
      <c r="G256" s="9">
        <v>0</v>
      </c>
      <c r="H256" s="1" t="s">
        <v>11</v>
      </c>
    </row>
    <row r="257" spans="1:8" ht="15.75">
      <c r="A257" s="4">
        <v>45216.75</v>
      </c>
      <c r="B257" s="9">
        <v>7.9</v>
      </c>
      <c r="C257" s="9">
        <v>3.4</v>
      </c>
      <c r="D257" s="9">
        <v>7.8</v>
      </c>
      <c r="E257" s="2">
        <v>88</v>
      </c>
      <c r="F257" s="2">
        <v>72</v>
      </c>
      <c r="G257" s="9">
        <v>0</v>
      </c>
      <c r="H257" s="1" t="s">
        <v>11</v>
      </c>
    </row>
    <row r="258" spans="1:8" ht="15.75">
      <c r="A258" s="4">
        <v>45217</v>
      </c>
      <c r="B258" s="9">
        <v>6.6</v>
      </c>
      <c r="C258" s="9">
        <v>3.4</v>
      </c>
      <c r="D258" s="9">
        <v>7.4</v>
      </c>
      <c r="E258" s="2">
        <v>100</v>
      </c>
      <c r="F258" s="2">
        <v>76</v>
      </c>
      <c r="G258" s="9">
        <v>0</v>
      </c>
      <c r="H258" s="1" t="s">
        <v>11</v>
      </c>
    </row>
    <row r="259" spans="1:8" ht="15.75">
      <c r="A259" s="4">
        <v>45217.25</v>
      </c>
      <c r="B259" s="9">
        <v>4.9000000000000004</v>
      </c>
      <c r="C259" s="9">
        <v>3.8</v>
      </c>
      <c r="D259" s="9">
        <v>8.5</v>
      </c>
      <c r="E259" s="2">
        <v>100</v>
      </c>
      <c r="F259" s="2">
        <v>96</v>
      </c>
      <c r="G259" s="9">
        <v>0.9</v>
      </c>
      <c r="H259" s="1" t="s">
        <v>15</v>
      </c>
    </row>
    <row r="260" spans="1:8" ht="15.75">
      <c r="A260" s="4">
        <v>45217.5</v>
      </c>
      <c r="B260" s="9">
        <v>5.2</v>
      </c>
      <c r="C260" s="9">
        <v>2</v>
      </c>
      <c r="D260" s="9">
        <v>8.8000000000000007</v>
      </c>
      <c r="E260" s="2">
        <v>100</v>
      </c>
      <c r="F260" s="2">
        <v>96</v>
      </c>
      <c r="G260" s="9">
        <v>3</v>
      </c>
      <c r="H260" s="1" t="s">
        <v>15</v>
      </c>
    </row>
    <row r="261" spans="1:8" ht="15.75">
      <c r="A261" s="4">
        <v>45217.75</v>
      </c>
      <c r="B261" s="9">
        <v>5.7</v>
      </c>
      <c r="C261" s="9">
        <v>3.3</v>
      </c>
      <c r="D261" s="9">
        <v>6.4</v>
      </c>
      <c r="E261" s="2">
        <v>88</v>
      </c>
      <c r="F261" s="2">
        <v>94</v>
      </c>
      <c r="G261" s="9">
        <v>0</v>
      </c>
      <c r="H261" s="1" t="s">
        <v>11</v>
      </c>
    </row>
    <row r="262" spans="1:8" ht="15.75">
      <c r="A262" s="4">
        <v>45218</v>
      </c>
      <c r="B262" s="9">
        <v>1.6</v>
      </c>
      <c r="C262" s="9">
        <v>0.9</v>
      </c>
      <c r="D262" s="9">
        <v>2.9</v>
      </c>
      <c r="E262" s="2">
        <v>100</v>
      </c>
      <c r="F262" s="2">
        <v>99</v>
      </c>
      <c r="G262" s="9">
        <v>0</v>
      </c>
      <c r="H262" s="1" t="s">
        <v>13</v>
      </c>
    </row>
    <row r="263" spans="1:8" ht="15.75">
      <c r="A263" s="4">
        <v>45218.25</v>
      </c>
      <c r="B263" s="9">
        <v>2.6</v>
      </c>
      <c r="C263" s="9">
        <v>0.5</v>
      </c>
      <c r="D263" s="9">
        <v>2.5</v>
      </c>
      <c r="E263" s="2">
        <v>88</v>
      </c>
      <c r="F263" s="2">
        <v>95</v>
      </c>
      <c r="G263" s="9">
        <v>0</v>
      </c>
      <c r="H263" s="1" t="s">
        <v>14</v>
      </c>
    </row>
    <row r="264" spans="1:8" ht="15.75">
      <c r="A264" s="4">
        <v>45218.5</v>
      </c>
      <c r="B264" s="9">
        <v>4.5</v>
      </c>
      <c r="C264" s="9">
        <v>1.2</v>
      </c>
      <c r="D264" s="9">
        <v>2.9</v>
      </c>
      <c r="E264" s="2">
        <v>88</v>
      </c>
      <c r="F264" s="2">
        <v>66</v>
      </c>
      <c r="G264" s="9">
        <v>0</v>
      </c>
      <c r="H264" s="1" t="s">
        <v>11</v>
      </c>
    </row>
    <row r="265" spans="1:8" ht="15.75">
      <c r="A265" s="4">
        <v>45218.75</v>
      </c>
      <c r="B265" s="9">
        <v>2.2999999999999998</v>
      </c>
      <c r="C265" s="9">
        <v>1.6</v>
      </c>
      <c r="D265" s="9">
        <v>3.8</v>
      </c>
      <c r="E265" s="2">
        <v>100</v>
      </c>
      <c r="F265" s="2">
        <v>85</v>
      </c>
      <c r="G265" s="9">
        <v>0</v>
      </c>
      <c r="H265" s="1" t="s">
        <v>11</v>
      </c>
    </row>
    <row r="266" spans="1:8" ht="16.5" customHeight="1">
      <c r="A266" s="4">
        <v>45219</v>
      </c>
      <c r="B266" s="9">
        <v>1</v>
      </c>
      <c r="C266" s="9">
        <v>2.2000000000000002</v>
      </c>
      <c r="D266" s="9">
        <v>5.5</v>
      </c>
      <c r="E266" s="2">
        <v>100</v>
      </c>
      <c r="F266" s="2">
        <v>87</v>
      </c>
      <c r="G266" s="9">
        <v>0</v>
      </c>
      <c r="H266" s="1" t="s">
        <v>11</v>
      </c>
    </row>
    <row r="267" spans="1:8" ht="16.5" customHeight="1">
      <c r="A267" s="4">
        <v>45219.25</v>
      </c>
      <c r="B267" s="9">
        <v>0.8</v>
      </c>
      <c r="C267" s="9">
        <v>2.9</v>
      </c>
      <c r="D267" s="9">
        <v>6.2</v>
      </c>
      <c r="E267" s="2">
        <v>100</v>
      </c>
      <c r="F267" s="2">
        <v>94</v>
      </c>
      <c r="G267" s="9">
        <v>0.1</v>
      </c>
      <c r="H267" s="1" t="s">
        <v>22</v>
      </c>
    </row>
    <row r="268" spans="1:8" ht="16.5" customHeight="1">
      <c r="A268" s="4">
        <v>45219.5</v>
      </c>
      <c r="B268" s="9">
        <v>2.1</v>
      </c>
      <c r="C268" s="9">
        <v>3.2</v>
      </c>
      <c r="D268" s="9">
        <v>9.5</v>
      </c>
      <c r="E268" s="2">
        <v>100</v>
      </c>
      <c r="F268" s="2">
        <v>86</v>
      </c>
      <c r="G268" s="9">
        <v>0</v>
      </c>
      <c r="H268" s="1" t="s">
        <v>15</v>
      </c>
    </row>
    <row r="269" spans="1:8" ht="16.5" customHeight="1">
      <c r="A269" s="4">
        <v>45219.75</v>
      </c>
      <c r="B269" s="9">
        <v>2.4</v>
      </c>
      <c r="C269" s="9">
        <v>4</v>
      </c>
      <c r="D269" s="9">
        <v>10.7</v>
      </c>
      <c r="E269" s="2">
        <v>100</v>
      </c>
      <c r="F269" s="2">
        <v>88</v>
      </c>
      <c r="G269" s="9">
        <v>0</v>
      </c>
      <c r="H269" s="1" t="s">
        <v>11</v>
      </c>
    </row>
    <row r="270" spans="1:8" ht="16.5" customHeight="1">
      <c r="A270" s="4">
        <v>45220</v>
      </c>
      <c r="B270" s="9">
        <v>2.2999999999999998</v>
      </c>
      <c r="C270" s="9">
        <v>3.6</v>
      </c>
      <c r="D270" s="9">
        <v>8.6</v>
      </c>
      <c r="E270" s="2">
        <v>100</v>
      </c>
      <c r="F270" s="2">
        <v>93</v>
      </c>
      <c r="G270" s="9">
        <v>0.2</v>
      </c>
      <c r="H270" s="1" t="s">
        <v>14</v>
      </c>
    </row>
    <row r="271" spans="1:8" ht="15.75">
      <c r="A271" s="4">
        <v>45220.25</v>
      </c>
      <c r="B271" s="9">
        <v>3.2</v>
      </c>
      <c r="C271" s="9">
        <v>4.2</v>
      </c>
      <c r="D271" s="9">
        <v>9.6999999999999993</v>
      </c>
      <c r="E271" s="2">
        <v>100</v>
      </c>
      <c r="F271" s="2">
        <v>92</v>
      </c>
      <c r="G271" s="9">
        <v>0.1</v>
      </c>
      <c r="H271" s="1" t="s">
        <v>14</v>
      </c>
    </row>
    <row r="272" spans="1:8" ht="16.5" customHeight="1">
      <c r="A272" s="4">
        <v>45220.5</v>
      </c>
      <c r="B272" s="9">
        <v>5.2</v>
      </c>
      <c r="C272" s="9">
        <v>4</v>
      </c>
      <c r="D272" s="9">
        <v>11.9</v>
      </c>
      <c r="E272" s="2">
        <v>100</v>
      </c>
      <c r="F272" s="2">
        <v>92</v>
      </c>
      <c r="G272" s="9">
        <v>0</v>
      </c>
      <c r="H272" s="1" t="s">
        <v>14</v>
      </c>
    </row>
    <row r="273" spans="1:8" ht="16.5" customHeight="1">
      <c r="A273" s="4">
        <v>45220.75</v>
      </c>
      <c r="B273" s="9">
        <v>5.8</v>
      </c>
      <c r="C273" s="9">
        <v>4</v>
      </c>
      <c r="D273" s="9">
        <v>9.1</v>
      </c>
      <c r="E273" s="2">
        <v>100</v>
      </c>
      <c r="F273" s="2">
        <v>97</v>
      </c>
      <c r="G273" s="9">
        <v>0.4</v>
      </c>
      <c r="H273" s="1" t="s">
        <v>14</v>
      </c>
    </row>
    <row r="274" spans="1:8" ht="16.5" customHeight="1">
      <c r="A274" s="4">
        <v>45221</v>
      </c>
      <c r="B274" s="9">
        <v>6.5</v>
      </c>
      <c r="C274" s="9">
        <v>2.2000000000000002</v>
      </c>
      <c r="D274" s="9">
        <v>4</v>
      </c>
      <c r="E274" s="2">
        <v>100</v>
      </c>
      <c r="F274" s="2">
        <v>99</v>
      </c>
      <c r="G274" s="9">
        <v>0</v>
      </c>
      <c r="H274" s="1" t="s">
        <v>13</v>
      </c>
    </row>
    <row r="275" spans="1:8" ht="16.5" customHeight="1">
      <c r="A275" s="4">
        <v>45221.25</v>
      </c>
      <c r="B275" s="9">
        <v>7.2</v>
      </c>
      <c r="C275" s="9">
        <v>1.6</v>
      </c>
      <c r="D275" s="9">
        <v>3.9</v>
      </c>
      <c r="E275" s="2">
        <v>4.0999999999999996</v>
      </c>
      <c r="F275" s="2">
        <v>99</v>
      </c>
      <c r="G275" s="9">
        <v>0</v>
      </c>
      <c r="H275" s="1" t="s">
        <v>16</v>
      </c>
    </row>
    <row r="276" spans="1:8" ht="16.5" customHeight="1">
      <c r="A276" s="4">
        <v>45221.5</v>
      </c>
      <c r="B276" s="9">
        <v>8.8000000000000007</v>
      </c>
      <c r="C276" s="9">
        <v>2.2999999999999998</v>
      </c>
      <c r="D276" s="9">
        <v>5.6</v>
      </c>
      <c r="E276" s="2">
        <v>100</v>
      </c>
      <c r="F276" s="2">
        <v>98</v>
      </c>
      <c r="G276" s="9">
        <v>1.1000000000000001</v>
      </c>
      <c r="H276" s="1" t="s">
        <v>14</v>
      </c>
    </row>
    <row r="277" spans="1:8" ht="15.75">
      <c r="A277" s="4">
        <v>45221.75</v>
      </c>
      <c r="B277" s="9">
        <v>8</v>
      </c>
      <c r="C277" s="9">
        <v>1.9</v>
      </c>
      <c r="D277" s="9">
        <v>3.5</v>
      </c>
      <c r="E277" s="2">
        <v>100</v>
      </c>
      <c r="F277" s="2">
        <v>99</v>
      </c>
      <c r="G277" s="9">
        <v>1.1000000000000001</v>
      </c>
      <c r="H277" s="1" t="s">
        <v>14</v>
      </c>
    </row>
    <row r="278" spans="1:8" ht="16.5" customHeight="1">
      <c r="A278" s="4">
        <v>45222</v>
      </c>
      <c r="B278" s="9">
        <v>7.3</v>
      </c>
      <c r="C278" s="9">
        <v>2.9</v>
      </c>
      <c r="D278" s="9">
        <v>6.1</v>
      </c>
      <c r="E278" s="2">
        <v>100</v>
      </c>
      <c r="F278" s="2">
        <v>100</v>
      </c>
      <c r="G278" s="9">
        <v>2.2999999999999998</v>
      </c>
      <c r="H278" s="1" t="s">
        <v>15</v>
      </c>
    </row>
    <row r="279" spans="1:8" ht="16.5" customHeight="1">
      <c r="A279" s="4">
        <v>45222.25</v>
      </c>
      <c r="B279" s="9">
        <v>6.8</v>
      </c>
      <c r="C279" s="9">
        <v>3.8</v>
      </c>
      <c r="D279" s="9">
        <v>8.1</v>
      </c>
      <c r="E279" s="2">
        <v>100</v>
      </c>
      <c r="F279" s="2">
        <v>99</v>
      </c>
      <c r="G279" s="9">
        <v>0.4</v>
      </c>
      <c r="H279" s="1" t="s">
        <v>14</v>
      </c>
    </row>
    <row r="280" spans="1:8" ht="16.5" customHeight="1">
      <c r="A280" s="4">
        <v>45222.5</v>
      </c>
      <c r="B280" s="9">
        <v>9.5</v>
      </c>
      <c r="C280" s="9">
        <v>2.6</v>
      </c>
      <c r="D280" s="9">
        <v>5.5</v>
      </c>
      <c r="E280" s="2">
        <v>100</v>
      </c>
      <c r="F280" s="2">
        <v>97</v>
      </c>
      <c r="G280" s="9">
        <v>0</v>
      </c>
      <c r="H280" s="1" t="s">
        <v>15</v>
      </c>
    </row>
    <row r="281" spans="1:8" ht="16.5" customHeight="1">
      <c r="A281" s="4">
        <v>45222.75</v>
      </c>
      <c r="B281" s="9">
        <v>9.8000000000000007</v>
      </c>
      <c r="C281" s="9">
        <v>3.4</v>
      </c>
      <c r="D281" s="9">
        <v>6.6</v>
      </c>
      <c r="E281" s="2">
        <v>100</v>
      </c>
      <c r="F281" s="2">
        <v>96</v>
      </c>
      <c r="G281" s="9">
        <v>1.2</v>
      </c>
      <c r="H281" s="1" t="s">
        <v>15</v>
      </c>
    </row>
    <row r="282" spans="1:8" ht="16.5" customHeight="1">
      <c r="A282" s="4">
        <v>45223</v>
      </c>
      <c r="B282" s="9">
        <v>9</v>
      </c>
      <c r="C282" s="9">
        <v>2</v>
      </c>
      <c r="D282" s="9">
        <v>5.8</v>
      </c>
      <c r="E282" s="2">
        <v>100</v>
      </c>
      <c r="F282" s="2">
        <v>97</v>
      </c>
      <c r="G282" s="9">
        <v>0</v>
      </c>
      <c r="H282" s="1" t="s">
        <v>15</v>
      </c>
    </row>
    <row r="283" spans="1:8" ht="15.75">
      <c r="A283" s="4">
        <v>45223.25</v>
      </c>
      <c r="B283" s="9">
        <v>7.4</v>
      </c>
      <c r="C283" s="9">
        <v>2</v>
      </c>
      <c r="D283" s="9">
        <v>4.2</v>
      </c>
      <c r="E283" s="2">
        <v>100</v>
      </c>
      <c r="F283" s="2">
        <v>98</v>
      </c>
      <c r="G283" s="9">
        <v>0</v>
      </c>
      <c r="H283" s="1" t="s">
        <v>13</v>
      </c>
    </row>
    <row r="284" spans="1:8" ht="16.5" customHeight="1">
      <c r="A284" s="4">
        <v>45223.5</v>
      </c>
      <c r="B284" s="9">
        <v>9.6</v>
      </c>
      <c r="C284" s="9">
        <v>0.4</v>
      </c>
      <c r="D284" s="9">
        <v>2.6</v>
      </c>
      <c r="E284" s="2">
        <v>100</v>
      </c>
      <c r="F284" s="2">
        <v>87</v>
      </c>
      <c r="G284" s="9">
        <v>0</v>
      </c>
      <c r="H284" s="1" t="s">
        <v>11</v>
      </c>
    </row>
    <row r="285" spans="1:8" ht="16.5" customHeight="1">
      <c r="A285" s="4">
        <v>45223.75</v>
      </c>
      <c r="B285" s="9">
        <v>4.3</v>
      </c>
      <c r="C285" s="9">
        <v>0.7</v>
      </c>
      <c r="D285" s="9">
        <v>1.4</v>
      </c>
      <c r="E285" s="2">
        <v>0</v>
      </c>
      <c r="F285" s="2">
        <v>99</v>
      </c>
      <c r="G285" s="9">
        <v>0</v>
      </c>
      <c r="H285" s="1" t="s">
        <v>16</v>
      </c>
    </row>
    <row r="286" spans="1:8" ht="16.5" customHeight="1">
      <c r="A286" s="4">
        <v>45224</v>
      </c>
      <c r="B286" s="9">
        <v>6</v>
      </c>
      <c r="C286" s="9">
        <v>1.6</v>
      </c>
      <c r="D286" s="9">
        <v>5.4</v>
      </c>
      <c r="E286" s="2">
        <v>100</v>
      </c>
      <c r="F286" s="2">
        <v>100</v>
      </c>
      <c r="G286" s="9">
        <v>0</v>
      </c>
      <c r="H286" s="1" t="s">
        <v>16</v>
      </c>
    </row>
    <row r="287" spans="1:8" ht="16.5" customHeight="1">
      <c r="A287" s="4">
        <v>45224.25</v>
      </c>
      <c r="B287" s="9">
        <v>6.8</v>
      </c>
      <c r="C287" s="9">
        <v>3.1</v>
      </c>
      <c r="D287" s="9">
        <v>7.3</v>
      </c>
      <c r="E287" s="2">
        <v>100</v>
      </c>
      <c r="F287" s="2">
        <v>92</v>
      </c>
      <c r="G287" s="9">
        <v>0</v>
      </c>
      <c r="H287" s="1" t="s">
        <v>11</v>
      </c>
    </row>
    <row r="288" spans="1:8" ht="16.5" customHeight="1">
      <c r="A288" s="4">
        <v>45224.5</v>
      </c>
      <c r="B288" s="9">
        <v>6.9</v>
      </c>
      <c r="C288" s="9">
        <v>4.2</v>
      </c>
      <c r="D288" s="9">
        <v>10.199999999999999</v>
      </c>
      <c r="E288" s="2">
        <v>100</v>
      </c>
      <c r="F288" s="2">
        <v>89</v>
      </c>
      <c r="G288" s="9">
        <v>0</v>
      </c>
      <c r="H288" s="1" t="s">
        <v>11</v>
      </c>
    </row>
    <row r="289" spans="1:8" ht="16.5" customHeight="1">
      <c r="A289" s="4">
        <v>45224.75</v>
      </c>
      <c r="B289" s="9">
        <v>5.8</v>
      </c>
      <c r="C289" s="9">
        <v>4</v>
      </c>
      <c r="D289" s="9">
        <v>10.4</v>
      </c>
      <c r="E289" s="2">
        <v>100</v>
      </c>
      <c r="F289" s="2">
        <v>96</v>
      </c>
      <c r="G289" s="9">
        <v>3.2</v>
      </c>
      <c r="H289" s="1" t="s">
        <v>15</v>
      </c>
    </row>
    <row r="290" spans="1:8" ht="16.5" customHeight="1">
      <c r="A290" s="4">
        <v>45225</v>
      </c>
      <c r="B290" s="9">
        <v>2.6</v>
      </c>
      <c r="C290" s="9">
        <v>3</v>
      </c>
      <c r="D290" s="9">
        <v>9.6</v>
      </c>
      <c r="E290" s="2">
        <v>100</v>
      </c>
      <c r="F290" s="2">
        <v>96</v>
      </c>
      <c r="G290" s="9">
        <v>0.6</v>
      </c>
      <c r="H290" s="1" t="s">
        <v>14</v>
      </c>
    </row>
    <row r="291" spans="1:8" ht="16.5" customHeight="1">
      <c r="A291" s="4">
        <v>45225.25</v>
      </c>
      <c r="B291" s="9">
        <v>1</v>
      </c>
      <c r="C291" s="9">
        <v>3.7</v>
      </c>
      <c r="D291" s="9">
        <v>7.6</v>
      </c>
      <c r="E291" s="2">
        <v>100</v>
      </c>
      <c r="F291" s="2">
        <v>96</v>
      </c>
      <c r="G291" s="9">
        <v>0</v>
      </c>
      <c r="H291" s="1" t="s">
        <v>23</v>
      </c>
    </row>
    <row r="292" spans="1:8" ht="16.5" customHeight="1">
      <c r="A292" s="4">
        <v>45225.5</v>
      </c>
      <c r="B292" s="9">
        <v>1.8</v>
      </c>
      <c r="C292" s="9">
        <v>3.1</v>
      </c>
      <c r="D292" s="9">
        <v>6.6</v>
      </c>
      <c r="E292" s="2">
        <v>100</v>
      </c>
      <c r="F292" s="2">
        <v>96</v>
      </c>
      <c r="G292" s="9">
        <v>0</v>
      </c>
      <c r="H292" s="1" t="s">
        <v>15</v>
      </c>
    </row>
    <row r="293" spans="1:8" ht="16.5" customHeight="1">
      <c r="A293" s="4">
        <v>45225.75</v>
      </c>
      <c r="B293" s="9">
        <v>1.6</v>
      </c>
      <c r="C293" s="9">
        <v>2</v>
      </c>
      <c r="D293" s="9">
        <v>6.1</v>
      </c>
      <c r="E293" s="2">
        <v>100</v>
      </c>
      <c r="F293" s="2">
        <v>98</v>
      </c>
      <c r="G293" s="9">
        <v>0</v>
      </c>
      <c r="H293" s="1" t="s">
        <v>13</v>
      </c>
    </row>
    <row r="294" spans="1:8" ht="16.5" customHeight="1">
      <c r="A294" s="4">
        <v>45226</v>
      </c>
      <c r="B294" s="9">
        <v>1.5</v>
      </c>
      <c r="C294" s="9">
        <v>1.9</v>
      </c>
      <c r="D294" s="9">
        <v>4.5999999999999996</v>
      </c>
      <c r="E294" s="2">
        <v>100</v>
      </c>
      <c r="F294" s="2">
        <v>98</v>
      </c>
      <c r="G294" s="9">
        <v>0</v>
      </c>
      <c r="H294" s="1" t="s">
        <v>14</v>
      </c>
    </row>
    <row r="295" spans="1:8" ht="16.5" customHeight="1">
      <c r="A295" s="4">
        <v>45226.25</v>
      </c>
      <c r="B295" s="9">
        <v>1.3</v>
      </c>
      <c r="C295" s="9">
        <v>1.3</v>
      </c>
      <c r="D295" s="9">
        <v>3.3</v>
      </c>
      <c r="E295" s="2">
        <v>100</v>
      </c>
      <c r="F295" s="2">
        <v>99</v>
      </c>
      <c r="G295" s="9">
        <v>0</v>
      </c>
      <c r="H295" s="1" t="s">
        <v>13</v>
      </c>
    </row>
    <row r="296" spans="1:8" ht="16.5" customHeight="1">
      <c r="A296" s="4">
        <v>45226.5</v>
      </c>
      <c r="B296" s="9">
        <v>3.7</v>
      </c>
      <c r="C296" s="9">
        <v>1.2</v>
      </c>
      <c r="D296" s="9">
        <v>3.1</v>
      </c>
      <c r="E296" s="2">
        <v>100</v>
      </c>
      <c r="F296" s="2">
        <v>94</v>
      </c>
      <c r="G296" s="9">
        <v>0</v>
      </c>
      <c r="H296" s="1" t="s">
        <v>13</v>
      </c>
    </row>
    <row r="297" spans="1:8" ht="16.5" customHeight="1">
      <c r="A297" s="4">
        <v>45226.75</v>
      </c>
      <c r="B297" s="9">
        <v>3</v>
      </c>
      <c r="C297" s="9">
        <v>1.9</v>
      </c>
      <c r="D297" s="9">
        <v>3.6</v>
      </c>
      <c r="E297" s="2">
        <v>4.0999999999999996</v>
      </c>
      <c r="F297" s="2">
        <v>99</v>
      </c>
      <c r="G297" s="9">
        <v>0</v>
      </c>
      <c r="H297" s="1" t="s">
        <v>16</v>
      </c>
    </row>
    <row r="298" spans="1:8" ht="16.5" customHeight="1">
      <c r="A298" s="4">
        <v>45227</v>
      </c>
      <c r="B298" s="9">
        <v>1.6</v>
      </c>
      <c r="C298" s="9">
        <v>2.4</v>
      </c>
      <c r="D298" s="9">
        <v>4.9000000000000004</v>
      </c>
      <c r="E298" s="2">
        <v>100</v>
      </c>
      <c r="F298" s="2">
        <v>99</v>
      </c>
      <c r="G298" s="9">
        <v>0</v>
      </c>
      <c r="H298" s="1" t="s">
        <v>11</v>
      </c>
    </row>
    <row r="299" spans="1:8" ht="16.5" customHeight="1">
      <c r="A299" s="4">
        <v>45227.25</v>
      </c>
      <c r="B299" s="9">
        <v>1.3</v>
      </c>
      <c r="C299" s="9">
        <v>2.5</v>
      </c>
      <c r="D299" s="9">
        <v>5.6</v>
      </c>
      <c r="E299" s="2">
        <v>100</v>
      </c>
      <c r="F299" s="2">
        <v>97</v>
      </c>
      <c r="G299" s="9">
        <v>0</v>
      </c>
      <c r="H299" s="1" t="s">
        <v>14</v>
      </c>
    </row>
    <row r="300" spans="1:8" ht="15.75">
      <c r="A300" s="4">
        <v>45227.5</v>
      </c>
      <c r="B300" s="9">
        <v>1.3</v>
      </c>
      <c r="C300" s="9">
        <v>3</v>
      </c>
      <c r="D300" s="9">
        <v>5.8</v>
      </c>
      <c r="E300" s="2">
        <v>100</v>
      </c>
      <c r="F300" s="2">
        <v>96</v>
      </c>
      <c r="G300" s="9">
        <v>0</v>
      </c>
      <c r="H300" s="1" t="s">
        <v>15</v>
      </c>
    </row>
    <row r="301" spans="1:8" ht="15.75">
      <c r="A301" s="4">
        <v>45227.75</v>
      </c>
      <c r="B301" s="9">
        <v>0.8</v>
      </c>
      <c r="C301" s="9">
        <v>2.4</v>
      </c>
      <c r="D301" s="9">
        <v>5.5</v>
      </c>
      <c r="E301" s="2">
        <v>100</v>
      </c>
      <c r="F301" s="2">
        <v>91</v>
      </c>
      <c r="G301" s="9">
        <v>0</v>
      </c>
      <c r="H301" s="1" t="s">
        <v>11</v>
      </c>
    </row>
    <row r="302" spans="1:8" ht="15.75">
      <c r="A302" s="4">
        <v>45228</v>
      </c>
      <c r="B302" s="9">
        <v>0.6</v>
      </c>
      <c r="C302" s="9">
        <v>1.2</v>
      </c>
      <c r="D302" s="9">
        <v>3.2</v>
      </c>
      <c r="E302" s="2">
        <v>100</v>
      </c>
      <c r="F302" s="2">
        <v>90</v>
      </c>
      <c r="G302" s="9">
        <v>0</v>
      </c>
      <c r="H302" s="1" t="s">
        <v>11</v>
      </c>
    </row>
    <row r="303" spans="1:8" ht="15.75">
      <c r="A303" s="4">
        <v>45228.25</v>
      </c>
      <c r="B303" s="9">
        <v>-1.6</v>
      </c>
      <c r="C303" s="9">
        <v>0.5</v>
      </c>
      <c r="D303" s="9">
        <v>1.2</v>
      </c>
      <c r="E303" s="2">
        <v>25</v>
      </c>
      <c r="F303" s="2">
        <v>98</v>
      </c>
      <c r="G303" s="9">
        <v>0</v>
      </c>
      <c r="H303" s="1" t="s">
        <v>13</v>
      </c>
    </row>
    <row r="304" spans="1:8" ht="15.75">
      <c r="A304" s="4">
        <v>45228.5</v>
      </c>
      <c r="B304" s="9">
        <v>3.4</v>
      </c>
      <c r="C304" s="9">
        <v>3.5</v>
      </c>
      <c r="D304" s="9">
        <v>6.9</v>
      </c>
      <c r="E304" s="2">
        <v>38</v>
      </c>
      <c r="F304" s="2">
        <v>71</v>
      </c>
      <c r="G304" s="9">
        <v>0</v>
      </c>
      <c r="H304" s="1" t="s">
        <v>12</v>
      </c>
    </row>
    <row r="305" spans="1:8" ht="15.75">
      <c r="A305" s="4">
        <v>45228.75</v>
      </c>
      <c r="B305" s="9">
        <v>1.8</v>
      </c>
      <c r="C305" s="9">
        <v>5.6</v>
      </c>
      <c r="D305" s="9">
        <v>10.1</v>
      </c>
      <c r="E305" s="2">
        <v>100</v>
      </c>
      <c r="F305" s="2">
        <v>97</v>
      </c>
      <c r="G305" s="9">
        <v>0.2</v>
      </c>
      <c r="H305" s="1" t="s">
        <v>14</v>
      </c>
    </row>
    <row r="306" spans="1:8" ht="15.75">
      <c r="A306" s="4">
        <v>45229</v>
      </c>
      <c r="B306" s="9">
        <v>7</v>
      </c>
      <c r="C306" s="9">
        <v>3.6</v>
      </c>
      <c r="D306" s="9">
        <v>6</v>
      </c>
      <c r="E306" s="2">
        <v>88</v>
      </c>
      <c r="F306" s="2">
        <v>99</v>
      </c>
      <c r="G306" s="9">
        <v>0</v>
      </c>
      <c r="H306" s="1" t="s">
        <v>15</v>
      </c>
    </row>
    <row r="307" spans="1:8" ht="15.75">
      <c r="A307" s="4">
        <v>45229.25</v>
      </c>
      <c r="B307" s="9">
        <v>9.1999999999999993</v>
      </c>
      <c r="C307" s="9">
        <v>3.4</v>
      </c>
      <c r="D307" s="9">
        <v>7.5</v>
      </c>
      <c r="E307" s="2">
        <v>88</v>
      </c>
      <c r="F307" s="2">
        <v>96</v>
      </c>
      <c r="G307" s="9">
        <v>0</v>
      </c>
      <c r="H307" s="1" t="s">
        <v>11</v>
      </c>
    </row>
    <row r="308" spans="1:8" ht="15.75">
      <c r="A308" s="4">
        <v>45229.5</v>
      </c>
      <c r="B308" s="9">
        <v>13.6</v>
      </c>
      <c r="C308" s="9">
        <v>2.6</v>
      </c>
      <c r="D308" s="9">
        <v>8.9</v>
      </c>
      <c r="E308" s="2">
        <v>88</v>
      </c>
      <c r="F308" s="2">
        <v>77</v>
      </c>
      <c r="G308" s="9">
        <v>0</v>
      </c>
      <c r="H308" s="1" t="s">
        <v>11</v>
      </c>
    </row>
    <row r="309" spans="1:8" ht="15.75">
      <c r="A309" s="4">
        <v>45229.75</v>
      </c>
      <c r="B309" s="9">
        <v>10.6</v>
      </c>
      <c r="C309" s="9">
        <v>2.5</v>
      </c>
      <c r="D309" s="9">
        <v>5</v>
      </c>
      <c r="E309" s="2">
        <v>13</v>
      </c>
      <c r="F309" s="2">
        <v>82</v>
      </c>
      <c r="G309" s="9">
        <v>0</v>
      </c>
      <c r="H309" s="1" t="s">
        <v>10</v>
      </c>
    </row>
    <row r="310" spans="1:8" ht="15.75">
      <c r="A310" s="4">
        <v>45230</v>
      </c>
      <c r="B310" s="9">
        <v>6</v>
      </c>
      <c r="C310" s="9">
        <v>1.9</v>
      </c>
      <c r="D310" s="9">
        <v>2.8</v>
      </c>
      <c r="E310" s="2">
        <v>0</v>
      </c>
      <c r="F310" s="2">
        <v>100</v>
      </c>
      <c r="G310" s="9">
        <v>0</v>
      </c>
      <c r="H310" s="1" t="s">
        <v>16</v>
      </c>
    </row>
    <row r="311" spans="1:8" ht="15.75">
      <c r="A311" s="4">
        <v>45230.25</v>
      </c>
      <c r="B311" s="9">
        <v>7.7</v>
      </c>
      <c r="C311" s="9">
        <v>3.8</v>
      </c>
      <c r="D311" s="9">
        <v>7.3</v>
      </c>
      <c r="E311" s="2">
        <v>88</v>
      </c>
      <c r="F311" s="2">
        <v>98</v>
      </c>
      <c r="G311" s="9">
        <v>0</v>
      </c>
      <c r="H311" s="1" t="s">
        <v>13</v>
      </c>
    </row>
    <row r="312" spans="1:8" ht="15.75">
      <c r="A312" s="4">
        <v>45230.5</v>
      </c>
      <c r="B312" s="9">
        <v>14.3</v>
      </c>
      <c r="C312" s="9">
        <v>4.3</v>
      </c>
      <c r="D312" s="9">
        <v>9.1</v>
      </c>
      <c r="E312" s="2">
        <v>100</v>
      </c>
      <c r="F312" s="2">
        <v>75</v>
      </c>
      <c r="G312" s="9">
        <v>0</v>
      </c>
      <c r="H312" s="1" t="s">
        <v>11</v>
      </c>
    </row>
    <row r="313" spans="1:8" ht="15.75">
      <c r="A313" s="4">
        <v>45230.75</v>
      </c>
      <c r="B313" s="9">
        <v>14.6</v>
      </c>
      <c r="C313" s="9">
        <v>4.8</v>
      </c>
      <c r="D313" s="9">
        <v>11.4</v>
      </c>
      <c r="E313" s="2">
        <v>100</v>
      </c>
      <c r="F313" s="2">
        <v>71</v>
      </c>
      <c r="G313" s="9">
        <v>0</v>
      </c>
      <c r="H313" s="1" t="s">
        <v>11</v>
      </c>
    </row>
    <row r="314" spans="1:8" ht="15.75">
      <c r="A314" s="4">
        <v>45231</v>
      </c>
      <c r="B314" s="9">
        <v>11.6</v>
      </c>
      <c r="C314" s="9">
        <v>3</v>
      </c>
      <c r="D314" s="9">
        <v>6.3</v>
      </c>
      <c r="E314" s="2">
        <v>100</v>
      </c>
      <c r="F314" s="2">
        <v>94</v>
      </c>
      <c r="G314" s="9">
        <v>0</v>
      </c>
      <c r="H314" s="1" t="s">
        <v>14</v>
      </c>
    </row>
    <row r="315" spans="1:8" ht="15.75">
      <c r="A315" s="4">
        <v>45231.25</v>
      </c>
      <c r="B315" s="9">
        <v>9.1</v>
      </c>
      <c r="C315" s="9">
        <v>3.1</v>
      </c>
      <c r="D315" s="9">
        <v>6.9</v>
      </c>
      <c r="E315" s="2">
        <v>100</v>
      </c>
      <c r="F315" s="2">
        <v>89</v>
      </c>
      <c r="G315" s="9">
        <v>0</v>
      </c>
      <c r="H315" s="1" t="s">
        <v>15</v>
      </c>
    </row>
    <row r="316" spans="1:8" ht="15.75">
      <c r="A316" s="4">
        <v>45231.5</v>
      </c>
      <c r="B316" s="9">
        <v>7.7</v>
      </c>
      <c r="C316" s="9">
        <v>3.8</v>
      </c>
      <c r="D316" s="9">
        <v>9.4</v>
      </c>
      <c r="E316" s="2">
        <v>100</v>
      </c>
      <c r="F316" s="2">
        <v>94</v>
      </c>
      <c r="G316" s="9">
        <v>0</v>
      </c>
      <c r="H316" s="1" t="s">
        <v>14</v>
      </c>
    </row>
    <row r="317" spans="1:8" ht="15.75">
      <c r="A317" s="4">
        <v>45231.75</v>
      </c>
      <c r="B317" s="9">
        <v>6.5</v>
      </c>
      <c r="C317" s="9">
        <v>2.2000000000000002</v>
      </c>
      <c r="D317" s="9">
        <v>5.5</v>
      </c>
      <c r="E317" s="2">
        <v>100</v>
      </c>
      <c r="F317" s="2">
        <v>81</v>
      </c>
      <c r="G317" s="9">
        <v>0</v>
      </c>
      <c r="H317" s="1" t="s">
        <v>11</v>
      </c>
    </row>
    <row r="318" spans="1:8" ht="15.75">
      <c r="A318" s="4">
        <v>45232</v>
      </c>
      <c r="B318" s="9">
        <v>4.8</v>
      </c>
      <c r="C318" s="9">
        <v>1.3</v>
      </c>
      <c r="D318" s="9">
        <v>4.8</v>
      </c>
      <c r="E318" s="2">
        <v>100</v>
      </c>
      <c r="F318" s="2">
        <v>72</v>
      </c>
      <c r="G318" s="9">
        <v>0</v>
      </c>
      <c r="H318" s="1" t="s">
        <v>11</v>
      </c>
    </row>
    <row r="319" spans="1:8" ht="15.75">
      <c r="A319" s="4">
        <v>45232.25</v>
      </c>
      <c r="B319" s="9">
        <v>0.6</v>
      </c>
      <c r="C319" s="9">
        <v>1.5</v>
      </c>
      <c r="D319" s="9">
        <v>2.4</v>
      </c>
      <c r="E319" s="2">
        <v>0</v>
      </c>
      <c r="F319" s="2">
        <v>93</v>
      </c>
      <c r="G319" s="9">
        <v>0</v>
      </c>
      <c r="H319" s="1" t="s">
        <v>8</v>
      </c>
    </row>
    <row r="320" spans="1:8" ht="15.75">
      <c r="A320" s="4">
        <v>45232.5</v>
      </c>
      <c r="B320" s="9">
        <v>9.9</v>
      </c>
      <c r="C320" s="9">
        <v>2.8</v>
      </c>
      <c r="D320" s="9">
        <v>5.3</v>
      </c>
      <c r="E320" s="2">
        <v>0</v>
      </c>
      <c r="F320" s="2">
        <v>68</v>
      </c>
      <c r="G320" s="9">
        <v>0</v>
      </c>
      <c r="H320" s="1" t="s">
        <v>8</v>
      </c>
    </row>
    <row r="321" spans="1:8" ht="15.75">
      <c r="A321" s="4">
        <v>45232.75</v>
      </c>
      <c r="B321" s="9">
        <v>6.3</v>
      </c>
      <c r="C321" s="9">
        <v>3.8</v>
      </c>
      <c r="D321" s="9">
        <v>8</v>
      </c>
      <c r="E321" s="2">
        <v>0</v>
      </c>
      <c r="F321" s="2">
        <v>87</v>
      </c>
      <c r="G321" s="9">
        <v>0</v>
      </c>
      <c r="H321" s="1" t="s">
        <v>8</v>
      </c>
    </row>
    <row r="322" spans="1:8" ht="15.75">
      <c r="A322" s="4">
        <v>45233</v>
      </c>
      <c r="B322" s="9">
        <v>6.6</v>
      </c>
      <c r="C322" s="9">
        <v>3.8</v>
      </c>
      <c r="D322" s="9">
        <v>8.1999999999999993</v>
      </c>
      <c r="E322" s="2">
        <v>0</v>
      </c>
      <c r="F322" s="2">
        <v>88</v>
      </c>
      <c r="G322" s="9">
        <v>0</v>
      </c>
      <c r="H322" s="1" t="s">
        <v>8</v>
      </c>
    </row>
    <row r="323" spans="1:8" ht="15.75">
      <c r="A323" s="4">
        <v>45233.25</v>
      </c>
      <c r="B323" s="9">
        <v>5.4</v>
      </c>
      <c r="C323" s="9">
        <v>3.6</v>
      </c>
      <c r="D323" s="9">
        <v>6.1</v>
      </c>
      <c r="E323" s="2">
        <v>0</v>
      </c>
      <c r="F323" s="2">
        <v>91</v>
      </c>
      <c r="G323" s="9">
        <v>0</v>
      </c>
      <c r="H323" s="1" t="s">
        <v>8</v>
      </c>
    </row>
    <row r="324" spans="1:8" ht="15.75">
      <c r="A324" s="4">
        <v>45233.5</v>
      </c>
      <c r="B324" s="9">
        <v>9.6999999999999993</v>
      </c>
      <c r="C324" s="9">
        <v>7.2</v>
      </c>
      <c r="D324" s="9">
        <v>12.7</v>
      </c>
      <c r="E324" s="2">
        <v>88</v>
      </c>
      <c r="F324" s="2">
        <v>77</v>
      </c>
      <c r="G324" s="9">
        <v>0</v>
      </c>
      <c r="H324" s="1" t="s">
        <v>11</v>
      </c>
    </row>
    <row r="325" spans="1:8" ht="15.75">
      <c r="A325" s="4">
        <v>45233.75</v>
      </c>
      <c r="B325" s="9">
        <v>11.3</v>
      </c>
      <c r="C325" s="9">
        <v>7.9</v>
      </c>
      <c r="D325" s="9">
        <v>14.9</v>
      </c>
      <c r="E325" s="2">
        <v>88</v>
      </c>
      <c r="F325" s="2">
        <v>67</v>
      </c>
      <c r="G325" s="9">
        <v>0</v>
      </c>
      <c r="H325" s="1" t="s">
        <v>11</v>
      </c>
    </row>
    <row r="326" spans="1:8" ht="15.75">
      <c r="A326" s="4">
        <v>45234</v>
      </c>
      <c r="B326" s="9">
        <v>8.5</v>
      </c>
      <c r="C326" s="9">
        <v>6.4</v>
      </c>
      <c r="D326" s="9">
        <v>13.8</v>
      </c>
      <c r="E326" s="2">
        <v>100</v>
      </c>
      <c r="F326" s="2">
        <v>93</v>
      </c>
      <c r="G326" s="9">
        <v>2.2999999999999998</v>
      </c>
      <c r="H326" s="1" t="s">
        <v>15</v>
      </c>
    </row>
    <row r="327" spans="1:8" ht="15.75">
      <c r="A327" s="4">
        <v>45234.25</v>
      </c>
      <c r="B327" s="9">
        <v>10.5</v>
      </c>
      <c r="C327" s="9">
        <v>5.7</v>
      </c>
      <c r="D327" s="9">
        <v>12.6</v>
      </c>
      <c r="E327" s="2">
        <v>88</v>
      </c>
      <c r="F327" s="2">
        <v>90</v>
      </c>
      <c r="G327" s="9">
        <v>0</v>
      </c>
      <c r="H327" s="1" t="s">
        <v>11</v>
      </c>
    </row>
    <row r="328" spans="1:8" ht="15.75">
      <c r="A328" s="4">
        <v>45234.5</v>
      </c>
      <c r="B328" s="9">
        <v>8.9</v>
      </c>
      <c r="C328" s="9">
        <v>5.3</v>
      </c>
      <c r="D328" s="9">
        <v>11.1</v>
      </c>
      <c r="E328" s="2">
        <v>100</v>
      </c>
      <c r="F328" s="2">
        <v>72</v>
      </c>
      <c r="G328" s="9">
        <v>0</v>
      </c>
      <c r="H328" s="1" t="s">
        <v>11</v>
      </c>
    </row>
    <row r="329" spans="1:8" ht="15.75">
      <c r="A329" s="4">
        <v>45234.75</v>
      </c>
      <c r="B329" s="9">
        <v>6.5</v>
      </c>
      <c r="C329" s="9">
        <v>1</v>
      </c>
      <c r="D329" s="9">
        <v>3.5</v>
      </c>
      <c r="E329" s="2">
        <v>100</v>
      </c>
      <c r="F329" s="2">
        <v>87</v>
      </c>
      <c r="G329" s="9">
        <v>0</v>
      </c>
      <c r="H329" s="1" t="s">
        <v>11</v>
      </c>
    </row>
    <row r="330" spans="1:8" ht="15.75">
      <c r="A330" s="4">
        <v>45235</v>
      </c>
      <c r="B330" s="9">
        <v>3.7</v>
      </c>
      <c r="C330" s="9">
        <v>1</v>
      </c>
      <c r="D330" s="9">
        <v>1.7</v>
      </c>
      <c r="E330" s="2">
        <v>100</v>
      </c>
      <c r="F330" s="2">
        <v>98</v>
      </c>
      <c r="G330" s="9">
        <v>0</v>
      </c>
      <c r="H330" s="1" t="s">
        <v>13</v>
      </c>
    </row>
    <row r="331" spans="1:8" ht="15.75">
      <c r="A331" s="4">
        <v>45235.25</v>
      </c>
      <c r="B331" s="9">
        <v>3.1</v>
      </c>
      <c r="C331" s="9">
        <v>2.6</v>
      </c>
      <c r="D331" s="9">
        <v>4.7</v>
      </c>
      <c r="E331" s="2">
        <v>75</v>
      </c>
      <c r="F331" s="2">
        <v>100</v>
      </c>
      <c r="G331" s="9">
        <v>0</v>
      </c>
      <c r="H331" s="1" t="s">
        <v>13</v>
      </c>
    </row>
    <row r="332" spans="1:8" ht="15.75">
      <c r="A332" s="4">
        <v>45235.5</v>
      </c>
      <c r="B332" s="9">
        <v>9.5</v>
      </c>
      <c r="C332" s="9">
        <v>4.7</v>
      </c>
      <c r="D332" s="9">
        <v>10.6</v>
      </c>
      <c r="E332" s="2">
        <v>88</v>
      </c>
      <c r="F332" s="2">
        <v>74</v>
      </c>
      <c r="G332" s="9">
        <v>0</v>
      </c>
      <c r="H332" s="1" t="s">
        <v>11</v>
      </c>
    </row>
    <row r="333" spans="1:8" ht="15.75">
      <c r="A333" s="4">
        <v>45235.75</v>
      </c>
      <c r="B333" s="9">
        <v>9.4</v>
      </c>
      <c r="C333" s="9">
        <v>3.6</v>
      </c>
      <c r="D333" s="9">
        <v>5.9</v>
      </c>
      <c r="E333" s="2">
        <v>88</v>
      </c>
      <c r="F333" s="2">
        <v>82</v>
      </c>
      <c r="G333" s="9">
        <v>0</v>
      </c>
      <c r="H333" s="1" t="s">
        <v>11</v>
      </c>
    </row>
    <row r="334" spans="1:8" ht="15.75">
      <c r="A334" s="4">
        <v>45236</v>
      </c>
      <c r="B334" s="9">
        <v>7.4</v>
      </c>
      <c r="C334" s="9">
        <v>1.4</v>
      </c>
      <c r="D334" s="9">
        <v>4</v>
      </c>
      <c r="E334" s="2">
        <v>100</v>
      </c>
      <c r="F334" s="2">
        <v>99</v>
      </c>
      <c r="G334" s="9">
        <v>0.5</v>
      </c>
      <c r="H334" s="1" t="s">
        <v>14</v>
      </c>
    </row>
    <row r="335" spans="1:8" ht="15.75">
      <c r="A335" s="4">
        <v>45236.25</v>
      </c>
      <c r="B335" s="9">
        <v>7</v>
      </c>
      <c r="C335" s="9">
        <v>1.9</v>
      </c>
      <c r="D335" s="9">
        <v>3.3</v>
      </c>
      <c r="E335" s="2">
        <v>100</v>
      </c>
      <c r="F335" s="2">
        <v>99</v>
      </c>
      <c r="G335" s="9">
        <v>0.2</v>
      </c>
      <c r="H335" s="1" t="s">
        <v>14</v>
      </c>
    </row>
    <row r="336" spans="1:8" ht="15.75">
      <c r="A336" s="4">
        <v>45236.5</v>
      </c>
      <c r="B336" s="9">
        <v>9.6</v>
      </c>
      <c r="C336" s="9">
        <v>3.1</v>
      </c>
      <c r="D336" s="9">
        <v>5.9</v>
      </c>
      <c r="E336" s="2">
        <v>100</v>
      </c>
      <c r="F336" s="2">
        <v>94</v>
      </c>
      <c r="G336" s="9">
        <v>0</v>
      </c>
      <c r="H336" s="1" t="s">
        <v>11</v>
      </c>
    </row>
    <row r="337" spans="1:8" ht="15.75">
      <c r="A337" s="4">
        <v>45236.75</v>
      </c>
      <c r="B337" s="9">
        <v>8.8000000000000007</v>
      </c>
      <c r="C337" s="9">
        <v>4.2</v>
      </c>
      <c r="D337" s="9">
        <v>10.199999999999999</v>
      </c>
      <c r="E337" s="2">
        <v>100</v>
      </c>
      <c r="F337" s="2">
        <v>95</v>
      </c>
      <c r="G337" s="9">
        <v>0.6</v>
      </c>
      <c r="H337" s="1" t="s">
        <v>14</v>
      </c>
    </row>
    <row r="338" spans="1:8" ht="15.75">
      <c r="A338" s="4">
        <v>45237</v>
      </c>
      <c r="B338" s="9">
        <v>8.5</v>
      </c>
      <c r="C338" s="9">
        <v>4.7</v>
      </c>
      <c r="D338" s="9">
        <v>8.6999999999999993</v>
      </c>
      <c r="E338" s="2">
        <v>100</v>
      </c>
      <c r="F338" s="2">
        <v>93</v>
      </c>
      <c r="G338" s="9">
        <v>0.4</v>
      </c>
      <c r="H338" s="1" t="s">
        <v>14</v>
      </c>
    </row>
    <row r="339" spans="1:8" ht="15.75">
      <c r="A339" s="4">
        <v>45237.25</v>
      </c>
      <c r="B339" s="9">
        <v>7.4</v>
      </c>
      <c r="C339" s="9">
        <v>3.1</v>
      </c>
      <c r="D339" s="9">
        <v>7.8</v>
      </c>
      <c r="E339" s="2">
        <v>88</v>
      </c>
      <c r="F339" s="2">
        <v>90</v>
      </c>
      <c r="G339" s="9">
        <v>0</v>
      </c>
      <c r="H339" s="1" t="s">
        <v>11</v>
      </c>
    </row>
    <row r="340" spans="1:8" ht="15.75">
      <c r="A340" s="4">
        <v>45237.5</v>
      </c>
      <c r="B340" s="9">
        <v>10.199999999999999</v>
      </c>
      <c r="C340" s="9">
        <v>4.5999999999999996</v>
      </c>
      <c r="D340" s="9">
        <v>8.5</v>
      </c>
      <c r="E340" s="2">
        <v>50</v>
      </c>
      <c r="F340" s="2">
        <v>73</v>
      </c>
      <c r="G340" s="9">
        <v>0</v>
      </c>
      <c r="H340" s="1" t="s">
        <v>12</v>
      </c>
    </row>
    <row r="341" spans="1:8" ht="15.75">
      <c r="A341" s="4">
        <v>45237.75</v>
      </c>
      <c r="B341" s="9">
        <v>7.5</v>
      </c>
      <c r="C341" s="9">
        <v>2.2000000000000002</v>
      </c>
      <c r="D341" s="9">
        <v>5.9</v>
      </c>
      <c r="E341" s="2">
        <v>50</v>
      </c>
      <c r="F341" s="2">
        <v>87</v>
      </c>
      <c r="G341" s="9">
        <v>0.1</v>
      </c>
      <c r="H341" s="1" t="s">
        <v>14</v>
      </c>
    </row>
    <row r="342" spans="1:8" ht="15.75">
      <c r="A342" s="4">
        <v>45238</v>
      </c>
      <c r="B342" s="9">
        <v>6.9</v>
      </c>
      <c r="C342" s="9">
        <v>3.6</v>
      </c>
      <c r="D342" s="9">
        <v>6</v>
      </c>
      <c r="E342" s="2">
        <v>88</v>
      </c>
      <c r="F342" s="2">
        <v>89</v>
      </c>
      <c r="G342" s="9">
        <v>0</v>
      </c>
      <c r="H342" s="1" t="s">
        <v>11</v>
      </c>
    </row>
    <row r="343" spans="1:8" ht="15.75">
      <c r="A343" s="4">
        <v>45238.25</v>
      </c>
      <c r="B343" s="9">
        <v>5.5</v>
      </c>
      <c r="C343" s="9">
        <v>2.6</v>
      </c>
      <c r="D343" s="9">
        <v>5.8</v>
      </c>
      <c r="E343" s="2">
        <v>100</v>
      </c>
      <c r="F343" s="2">
        <v>93</v>
      </c>
      <c r="G343" s="9">
        <v>0</v>
      </c>
      <c r="H343" s="1" t="s">
        <v>11</v>
      </c>
    </row>
    <row r="344" spans="1:8" ht="15.75">
      <c r="A344" s="4">
        <v>45238.5</v>
      </c>
      <c r="B344" s="9">
        <v>8.8000000000000007</v>
      </c>
      <c r="C344" s="9">
        <v>3.4</v>
      </c>
      <c r="D344" s="9">
        <v>6.1</v>
      </c>
      <c r="E344" s="2">
        <v>88</v>
      </c>
      <c r="F344" s="2">
        <v>77</v>
      </c>
      <c r="G344" s="9">
        <v>0</v>
      </c>
      <c r="H344" s="1" t="s">
        <v>14</v>
      </c>
    </row>
    <row r="345" spans="1:8" ht="15.75">
      <c r="A345" s="4">
        <v>45238.75</v>
      </c>
      <c r="B345" s="9">
        <v>6.6</v>
      </c>
      <c r="C345" s="9">
        <v>1.7</v>
      </c>
      <c r="D345" s="9">
        <v>6.5</v>
      </c>
      <c r="E345" s="2">
        <v>88</v>
      </c>
      <c r="F345" s="2">
        <v>91</v>
      </c>
      <c r="G345" s="9">
        <v>0.3</v>
      </c>
      <c r="H345" s="1" t="s">
        <v>15</v>
      </c>
    </row>
    <row r="346" spans="1:8" ht="15.75">
      <c r="A346" s="4">
        <v>45239</v>
      </c>
      <c r="B346" s="9">
        <v>4.4000000000000004</v>
      </c>
      <c r="C346" s="9">
        <v>2</v>
      </c>
      <c r="D346" s="9">
        <v>3.6</v>
      </c>
      <c r="E346" s="2">
        <v>100</v>
      </c>
      <c r="F346" s="2">
        <v>98</v>
      </c>
      <c r="G346" s="9">
        <v>0</v>
      </c>
      <c r="H346" s="1" t="s">
        <v>13</v>
      </c>
    </row>
    <row r="347" spans="1:8" ht="15.75">
      <c r="A347" s="4">
        <v>45239.25</v>
      </c>
      <c r="B347" s="9">
        <v>5.9</v>
      </c>
      <c r="C347" s="9">
        <v>3.1</v>
      </c>
      <c r="D347" s="9">
        <v>5.0999999999999996</v>
      </c>
      <c r="E347" s="2">
        <v>100</v>
      </c>
      <c r="F347" s="2">
        <v>98</v>
      </c>
      <c r="G347" s="9">
        <v>0</v>
      </c>
      <c r="H347" s="1" t="s">
        <v>14</v>
      </c>
    </row>
    <row r="348" spans="1:8" ht="15.75">
      <c r="A348" s="4">
        <v>45239.5</v>
      </c>
      <c r="B348" s="9">
        <v>8.6</v>
      </c>
      <c r="C348" s="9">
        <v>3.9</v>
      </c>
      <c r="D348" s="9">
        <v>7.2</v>
      </c>
      <c r="E348" s="2">
        <v>50</v>
      </c>
      <c r="F348" s="2">
        <v>79</v>
      </c>
      <c r="G348" s="9">
        <v>0</v>
      </c>
      <c r="H348" s="1" t="s">
        <v>12</v>
      </c>
    </row>
    <row r="349" spans="1:8" ht="15.75">
      <c r="A349" s="4">
        <v>45239.75</v>
      </c>
      <c r="B349" s="9">
        <v>4.2</v>
      </c>
      <c r="C349" s="9">
        <v>3</v>
      </c>
      <c r="D349" s="9">
        <v>4.5999999999999996</v>
      </c>
      <c r="E349" s="2">
        <v>88</v>
      </c>
      <c r="F349" s="2">
        <v>95</v>
      </c>
      <c r="G349" s="9">
        <v>0</v>
      </c>
      <c r="H349" s="1" t="s">
        <v>11</v>
      </c>
    </row>
    <row r="350" spans="1:8" ht="15.75">
      <c r="A350" s="4">
        <v>45240</v>
      </c>
      <c r="B350" s="9">
        <v>5.3</v>
      </c>
      <c r="C350" s="9">
        <v>3.3</v>
      </c>
      <c r="D350" s="9">
        <v>6.7</v>
      </c>
      <c r="E350" s="2">
        <v>100</v>
      </c>
      <c r="F350" s="2">
        <v>88</v>
      </c>
      <c r="G350" s="9">
        <v>0</v>
      </c>
      <c r="H350" s="1" t="s">
        <v>11</v>
      </c>
    </row>
    <row r="351" spans="1:8" ht="15.75">
      <c r="A351" s="4">
        <v>45240.25</v>
      </c>
      <c r="B351" s="9">
        <v>2.8</v>
      </c>
      <c r="C351" s="9">
        <v>3.3</v>
      </c>
      <c r="D351" s="9">
        <v>5.6</v>
      </c>
      <c r="E351" s="2">
        <v>75</v>
      </c>
      <c r="F351" s="2">
        <v>92</v>
      </c>
      <c r="G351" s="9">
        <v>0</v>
      </c>
      <c r="H351" s="1" t="s">
        <v>9</v>
      </c>
    </row>
    <row r="352" spans="1:8" ht="15.75">
      <c r="A352" s="4">
        <v>45240.5</v>
      </c>
      <c r="B352" s="9">
        <v>7.2</v>
      </c>
      <c r="C352" s="9">
        <v>4.8</v>
      </c>
      <c r="D352" s="9">
        <v>8.6999999999999993</v>
      </c>
      <c r="E352" s="2">
        <v>88</v>
      </c>
      <c r="F352" s="2">
        <v>73</v>
      </c>
      <c r="G352" s="9">
        <v>0</v>
      </c>
      <c r="H352" s="1" t="s">
        <v>11</v>
      </c>
    </row>
    <row r="353" spans="1:8" ht="15.75">
      <c r="A353" s="4">
        <v>45240.75</v>
      </c>
      <c r="B353" s="9">
        <v>5.7</v>
      </c>
      <c r="C353" s="9">
        <v>3.8</v>
      </c>
      <c r="D353" s="9">
        <v>6.9</v>
      </c>
      <c r="E353" s="2">
        <v>88</v>
      </c>
      <c r="F353" s="2">
        <v>81</v>
      </c>
      <c r="G353" s="9">
        <v>0</v>
      </c>
      <c r="H353" s="1" t="s">
        <v>11</v>
      </c>
    </row>
    <row r="354" spans="1:8" ht="15.75">
      <c r="A354" s="4">
        <v>45241</v>
      </c>
      <c r="B354" s="9">
        <v>5.3</v>
      </c>
      <c r="C354" s="9">
        <v>3.5</v>
      </c>
      <c r="D354" s="9">
        <v>6.7</v>
      </c>
      <c r="E354" s="2">
        <v>100</v>
      </c>
      <c r="F354" s="2">
        <v>84</v>
      </c>
      <c r="G354" s="9">
        <v>0</v>
      </c>
      <c r="H354" s="1" t="s">
        <v>11</v>
      </c>
    </row>
    <row r="355" spans="1:8" ht="15.75">
      <c r="A355" s="4">
        <v>45241.25</v>
      </c>
      <c r="B355" s="9">
        <v>4</v>
      </c>
      <c r="C355" s="9">
        <v>2.1</v>
      </c>
      <c r="D355" s="9">
        <v>4.0999999999999996</v>
      </c>
      <c r="E355" s="2">
        <v>100</v>
      </c>
      <c r="F355" s="2">
        <v>93</v>
      </c>
      <c r="G355" s="9">
        <v>0</v>
      </c>
      <c r="H355" s="1" t="s">
        <v>11</v>
      </c>
    </row>
    <row r="356" spans="1:8" ht="15.75">
      <c r="A356" s="4">
        <v>45241.5</v>
      </c>
      <c r="B356" s="9">
        <v>6.3</v>
      </c>
      <c r="C356" s="9">
        <v>1.3</v>
      </c>
      <c r="D356" s="9">
        <v>3.9</v>
      </c>
      <c r="E356" s="2">
        <v>100</v>
      </c>
      <c r="F356" s="2">
        <v>87</v>
      </c>
      <c r="G356" s="9">
        <v>0</v>
      </c>
      <c r="H356" s="1" t="s">
        <v>11</v>
      </c>
    </row>
    <row r="357" spans="1:8" ht="15.75">
      <c r="A357" s="4">
        <v>45241.75</v>
      </c>
      <c r="B357" s="9">
        <v>5.5</v>
      </c>
      <c r="C357" s="9">
        <v>1.2</v>
      </c>
      <c r="D357" s="9">
        <v>2.7</v>
      </c>
      <c r="E357" s="2">
        <v>88</v>
      </c>
      <c r="F357" s="2">
        <v>95</v>
      </c>
      <c r="G357" s="9">
        <v>0</v>
      </c>
      <c r="H357" s="1" t="s">
        <v>13</v>
      </c>
    </row>
    <row r="358" spans="1:8" ht="15.75">
      <c r="A358" s="4">
        <v>45242</v>
      </c>
      <c r="B358" s="9">
        <v>5.8</v>
      </c>
      <c r="C358" s="9">
        <v>1.2</v>
      </c>
      <c r="D358" s="9">
        <v>2.9</v>
      </c>
      <c r="E358" s="2">
        <v>100</v>
      </c>
      <c r="F358" s="2">
        <v>98</v>
      </c>
      <c r="G358" s="9">
        <v>0.1</v>
      </c>
      <c r="H358" s="1" t="s">
        <v>14</v>
      </c>
    </row>
    <row r="359" spans="1:8" ht="15.75">
      <c r="A359" s="4">
        <v>45242.25</v>
      </c>
      <c r="B359" s="9">
        <v>5</v>
      </c>
      <c r="C359" s="9">
        <v>1.9</v>
      </c>
      <c r="D359" s="9">
        <v>5</v>
      </c>
      <c r="E359" s="2">
        <v>100</v>
      </c>
      <c r="F359" s="2">
        <v>100</v>
      </c>
      <c r="G359" s="9">
        <v>0.1</v>
      </c>
      <c r="H359" s="1" t="s">
        <v>14</v>
      </c>
    </row>
    <row r="360" spans="1:8" ht="15.75">
      <c r="A360" s="4">
        <v>45242.5</v>
      </c>
      <c r="B360" s="9">
        <v>5.0999999999999996</v>
      </c>
      <c r="C360" s="9">
        <v>3.2</v>
      </c>
      <c r="D360" s="9">
        <v>7.9</v>
      </c>
      <c r="E360" s="2">
        <v>100</v>
      </c>
      <c r="F360" s="2">
        <v>99</v>
      </c>
      <c r="G360" s="9">
        <v>0.1</v>
      </c>
      <c r="H360" s="1" t="s">
        <v>15</v>
      </c>
    </row>
    <row r="361" spans="1:8" ht="15.75">
      <c r="A361" s="4">
        <v>45242.75</v>
      </c>
      <c r="B361" s="9">
        <v>5.3</v>
      </c>
      <c r="C361" s="9">
        <v>4.3</v>
      </c>
      <c r="D361" s="9">
        <v>9.1999999999999993</v>
      </c>
      <c r="E361" s="2">
        <v>100</v>
      </c>
      <c r="F361" s="2">
        <v>94</v>
      </c>
      <c r="G361" s="9">
        <v>0.1</v>
      </c>
      <c r="H361" s="1" t="s">
        <v>15</v>
      </c>
    </row>
    <row r="362" spans="1:8" ht="15.75">
      <c r="A362" s="4">
        <v>45243</v>
      </c>
      <c r="B362" s="9">
        <v>5.6</v>
      </c>
      <c r="C362" s="9">
        <v>4</v>
      </c>
      <c r="D362" s="9">
        <v>11</v>
      </c>
      <c r="E362" s="2">
        <v>100</v>
      </c>
      <c r="F362" s="2">
        <v>91</v>
      </c>
      <c r="G362" s="9">
        <v>0</v>
      </c>
      <c r="H362" s="1" t="s">
        <v>11</v>
      </c>
    </row>
    <row r="363" spans="1:8" ht="15.75">
      <c r="A363" s="4">
        <v>45243.25</v>
      </c>
      <c r="B363" s="9">
        <v>5</v>
      </c>
      <c r="C363" s="9">
        <v>4.8</v>
      </c>
      <c r="D363" s="9">
        <v>10.5</v>
      </c>
      <c r="E363" s="2">
        <v>100</v>
      </c>
      <c r="F363" s="2">
        <v>92</v>
      </c>
      <c r="G363" s="9">
        <v>0.1</v>
      </c>
      <c r="H363" s="1" t="s">
        <v>14</v>
      </c>
    </row>
    <row r="364" spans="1:8" ht="15.75">
      <c r="A364" s="4">
        <v>45243.5</v>
      </c>
      <c r="B364" s="9">
        <v>5.2</v>
      </c>
      <c r="C364" s="9">
        <v>4.2</v>
      </c>
      <c r="D364" s="9">
        <v>11.2</v>
      </c>
      <c r="E364" s="2">
        <v>100</v>
      </c>
      <c r="F364" s="2">
        <v>88</v>
      </c>
      <c r="G364" s="9">
        <v>0</v>
      </c>
      <c r="H364" s="1" t="s">
        <v>11</v>
      </c>
    </row>
    <row r="365" spans="1:8" ht="15.75">
      <c r="A365" s="4">
        <v>45243.75</v>
      </c>
      <c r="B365" s="9">
        <v>3.7</v>
      </c>
      <c r="C365" s="9">
        <v>3.9</v>
      </c>
      <c r="D365" s="9">
        <v>8.1</v>
      </c>
      <c r="E365" s="2">
        <v>88</v>
      </c>
      <c r="F365" s="2">
        <v>88</v>
      </c>
      <c r="G365" s="9">
        <v>0</v>
      </c>
      <c r="H365" s="1" t="s">
        <v>11</v>
      </c>
    </row>
    <row r="366" spans="1:8" ht="15.75">
      <c r="A366" s="4">
        <v>45244</v>
      </c>
      <c r="B366" s="9">
        <v>3</v>
      </c>
      <c r="C366" s="9">
        <v>1.8</v>
      </c>
      <c r="D366" s="9">
        <v>3.5</v>
      </c>
      <c r="E366" s="2">
        <v>100</v>
      </c>
      <c r="F366" s="2">
        <v>97</v>
      </c>
      <c r="G366" s="9">
        <v>0</v>
      </c>
      <c r="H366" s="1" t="s">
        <v>13</v>
      </c>
    </row>
    <row r="367" spans="1:8" ht="15.75">
      <c r="A367" s="4">
        <v>45244.25</v>
      </c>
      <c r="B367" s="9">
        <v>1.9</v>
      </c>
      <c r="C367" s="9">
        <v>2.8</v>
      </c>
      <c r="D367" s="9">
        <v>5.5</v>
      </c>
      <c r="E367" s="2">
        <v>100</v>
      </c>
      <c r="F367" s="2">
        <v>99</v>
      </c>
      <c r="G367" s="9">
        <v>0</v>
      </c>
      <c r="H367" s="1" t="s">
        <v>16</v>
      </c>
    </row>
    <row r="368" spans="1:8" ht="15.75">
      <c r="A368" s="4">
        <v>45244.5</v>
      </c>
      <c r="B368" s="9">
        <v>4.0999999999999996</v>
      </c>
      <c r="C368" s="9">
        <v>1.5</v>
      </c>
      <c r="D368" s="9">
        <v>3.7</v>
      </c>
      <c r="E368" s="2">
        <v>63</v>
      </c>
      <c r="F368" s="2">
        <v>86</v>
      </c>
      <c r="G368" s="9">
        <v>0</v>
      </c>
      <c r="H368" s="1" t="s">
        <v>13</v>
      </c>
    </row>
    <row r="369" spans="1:8" ht="15.75">
      <c r="A369" s="4">
        <v>45244.75</v>
      </c>
      <c r="B369" s="9">
        <v>3.9</v>
      </c>
      <c r="C369" s="9">
        <v>1.4</v>
      </c>
      <c r="D369" s="9">
        <v>3.4</v>
      </c>
      <c r="E369" s="2">
        <v>100</v>
      </c>
      <c r="F369" s="2">
        <v>89</v>
      </c>
      <c r="G369" s="9">
        <v>0</v>
      </c>
      <c r="H369" s="1" t="s">
        <v>13</v>
      </c>
    </row>
    <row r="370" spans="1:8" ht="15.75">
      <c r="A370" s="4">
        <v>45245</v>
      </c>
      <c r="B370" s="9">
        <v>3.2</v>
      </c>
      <c r="C370" s="9">
        <v>1.3</v>
      </c>
      <c r="D370" s="9">
        <v>4.4000000000000004</v>
      </c>
      <c r="E370" s="2">
        <v>100</v>
      </c>
      <c r="F370" s="2">
        <v>96</v>
      </c>
      <c r="G370" s="9">
        <v>0.1</v>
      </c>
      <c r="H370" s="1" t="s">
        <v>14</v>
      </c>
    </row>
    <row r="371" spans="1:8" ht="15.75">
      <c r="A371" s="4">
        <v>45245.25</v>
      </c>
      <c r="B371" s="9">
        <v>3.1</v>
      </c>
      <c r="C371" s="9">
        <v>2.9</v>
      </c>
      <c r="D371" s="9">
        <v>5.8</v>
      </c>
      <c r="E371" s="2">
        <v>100</v>
      </c>
      <c r="F371" s="2">
        <v>95</v>
      </c>
      <c r="G371" s="9">
        <v>0</v>
      </c>
      <c r="H371" s="1" t="s">
        <v>15</v>
      </c>
    </row>
    <row r="372" spans="1:8" ht="15.75">
      <c r="A372" s="4">
        <v>45245.5</v>
      </c>
      <c r="B372" s="9">
        <v>3.3</v>
      </c>
      <c r="C372" s="9">
        <v>2.5</v>
      </c>
      <c r="D372" s="9">
        <v>6.1</v>
      </c>
      <c r="E372" s="2">
        <v>100</v>
      </c>
      <c r="F372" s="2">
        <v>95</v>
      </c>
      <c r="G372" s="9">
        <v>0.1</v>
      </c>
      <c r="H372" s="1" t="s">
        <v>14</v>
      </c>
    </row>
    <row r="373" spans="1:8" ht="15.75">
      <c r="A373" s="4">
        <v>45245.75</v>
      </c>
      <c r="B373" s="9">
        <v>1.4</v>
      </c>
      <c r="C373" s="9">
        <v>2.6</v>
      </c>
      <c r="D373" s="9">
        <v>6.2</v>
      </c>
      <c r="E373" s="2">
        <v>100</v>
      </c>
      <c r="F373" s="2">
        <v>95</v>
      </c>
      <c r="G373" s="9">
        <v>0</v>
      </c>
      <c r="H373" s="1" t="s">
        <v>14</v>
      </c>
    </row>
    <row r="374" spans="1:8" ht="15.75">
      <c r="A374" s="4">
        <v>45246</v>
      </c>
      <c r="B374" s="9">
        <v>0.2</v>
      </c>
      <c r="C374" s="9">
        <v>2</v>
      </c>
      <c r="D374" s="9">
        <v>6.3</v>
      </c>
      <c r="E374" s="2">
        <v>100</v>
      </c>
      <c r="F374" s="2">
        <v>92</v>
      </c>
      <c r="G374" s="9">
        <v>0</v>
      </c>
      <c r="H374" s="1" t="s">
        <v>11</v>
      </c>
    </row>
    <row r="375" spans="1:8" ht="15.75">
      <c r="A375" s="4">
        <v>45246.25</v>
      </c>
      <c r="B375" s="9">
        <v>0.4</v>
      </c>
      <c r="C375" s="9">
        <v>1.9</v>
      </c>
      <c r="D375" s="9">
        <v>4.3</v>
      </c>
      <c r="E375" s="2">
        <v>100</v>
      </c>
      <c r="F375" s="2">
        <v>95</v>
      </c>
      <c r="G375" s="9">
        <v>0</v>
      </c>
      <c r="H375" s="1" t="s">
        <v>22</v>
      </c>
    </row>
    <row r="376" spans="1:8" ht="15.75">
      <c r="A376" s="4">
        <v>45246.5</v>
      </c>
      <c r="B376" s="9">
        <v>1.4</v>
      </c>
      <c r="C376" s="9">
        <v>1.4</v>
      </c>
      <c r="D376" s="9">
        <v>3.1</v>
      </c>
      <c r="E376" s="2">
        <v>88</v>
      </c>
      <c r="F376" s="2">
        <v>90</v>
      </c>
      <c r="G376" s="9">
        <v>0</v>
      </c>
      <c r="H376" s="1" t="s">
        <v>15</v>
      </c>
    </row>
    <row r="377" spans="1:8" ht="15.75">
      <c r="A377" s="4">
        <v>45246.75</v>
      </c>
      <c r="B377" s="9">
        <v>0.7</v>
      </c>
      <c r="C377" s="9">
        <v>1.4</v>
      </c>
      <c r="D377" s="9">
        <v>2.5</v>
      </c>
      <c r="E377" s="2">
        <v>100</v>
      </c>
      <c r="F377" s="2">
        <v>95</v>
      </c>
      <c r="G377" s="9">
        <v>0</v>
      </c>
      <c r="H377" s="1" t="s">
        <v>24</v>
      </c>
    </row>
    <row r="378" spans="1:8" ht="15.75">
      <c r="A378" s="4">
        <v>45247</v>
      </c>
      <c r="B378" s="9">
        <v>0.3</v>
      </c>
      <c r="C378" s="9">
        <v>1.5</v>
      </c>
      <c r="D378" s="9">
        <v>2.4</v>
      </c>
      <c r="E378" s="2">
        <v>100</v>
      </c>
      <c r="F378" s="2">
        <v>94</v>
      </c>
      <c r="G378" s="9">
        <v>0</v>
      </c>
      <c r="H378" s="1" t="s">
        <v>11</v>
      </c>
    </row>
    <row r="379" spans="1:8" ht="15.75">
      <c r="A379" s="4">
        <v>45247.25</v>
      </c>
      <c r="B379" s="9">
        <v>-0.2</v>
      </c>
      <c r="C379" s="9">
        <v>1.5</v>
      </c>
      <c r="D379" s="9">
        <v>3.6</v>
      </c>
      <c r="E379" s="2">
        <v>100</v>
      </c>
      <c r="F379" s="2">
        <v>92</v>
      </c>
      <c r="G379" s="9">
        <v>0</v>
      </c>
      <c r="H379" s="1" t="s">
        <v>11</v>
      </c>
    </row>
    <row r="380" spans="1:8" ht="15.75">
      <c r="A380" s="4">
        <v>45247.5</v>
      </c>
      <c r="B380" s="9">
        <v>0</v>
      </c>
      <c r="C380" s="9">
        <v>1.9</v>
      </c>
      <c r="D380" s="9">
        <v>4.9000000000000004</v>
      </c>
      <c r="E380" s="2">
        <v>100</v>
      </c>
      <c r="F380" s="2">
        <v>97</v>
      </c>
      <c r="G380" s="9">
        <v>0.4</v>
      </c>
      <c r="H380" s="1" t="s">
        <v>22</v>
      </c>
    </row>
    <row r="381" spans="1:8" ht="15.75">
      <c r="A381" s="4">
        <v>45247.75</v>
      </c>
      <c r="B381" s="9">
        <v>-0.5</v>
      </c>
      <c r="C381" s="9">
        <v>1.8</v>
      </c>
      <c r="D381" s="9">
        <v>4.4000000000000004</v>
      </c>
      <c r="E381" s="2">
        <v>100</v>
      </c>
      <c r="F381" s="2">
        <v>91</v>
      </c>
      <c r="G381" s="9">
        <v>0</v>
      </c>
      <c r="H381" s="1" t="s">
        <v>11</v>
      </c>
    </row>
    <row r="382" spans="1:8" ht="15.75">
      <c r="A382" s="4">
        <v>45248</v>
      </c>
      <c r="B382" s="9">
        <v>-2.8</v>
      </c>
      <c r="C382" s="9">
        <v>1.7</v>
      </c>
      <c r="D382" s="9">
        <v>5.0999999999999996</v>
      </c>
      <c r="E382" s="2">
        <v>88</v>
      </c>
      <c r="F382" s="2">
        <v>85</v>
      </c>
      <c r="G382" s="9">
        <v>0</v>
      </c>
      <c r="H382" s="1" t="s">
        <v>11</v>
      </c>
    </row>
    <row r="383" spans="1:8" ht="15.75">
      <c r="A383" s="4">
        <v>45248.25</v>
      </c>
      <c r="B383" s="9">
        <v>-2.2999999999999998</v>
      </c>
      <c r="C383" s="9">
        <v>1.8</v>
      </c>
      <c r="D383" s="9">
        <v>3.9</v>
      </c>
      <c r="E383" s="2">
        <v>100</v>
      </c>
      <c r="F383" s="2">
        <v>85</v>
      </c>
      <c r="G383" s="9">
        <v>0</v>
      </c>
      <c r="H383" s="1" t="s">
        <v>11</v>
      </c>
    </row>
    <row r="384" spans="1:8" ht="15.75">
      <c r="A384" s="4">
        <v>45248.5</v>
      </c>
      <c r="B384" s="9">
        <v>-0.3</v>
      </c>
      <c r="C384" s="9">
        <v>1.6</v>
      </c>
      <c r="D384" s="9">
        <v>2.9</v>
      </c>
      <c r="E384" s="2">
        <v>100</v>
      </c>
      <c r="F384" s="2">
        <v>82</v>
      </c>
      <c r="G384" s="9">
        <v>0</v>
      </c>
      <c r="H384" s="1" t="s">
        <v>11</v>
      </c>
    </row>
    <row r="385" spans="1:8" ht="15.75">
      <c r="A385" s="4">
        <v>45248.75</v>
      </c>
      <c r="B385" s="9">
        <v>-0.8</v>
      </c>
      <c r="C385" s="9">
        <v>1.7</v>
      </c>
      <c r="D385" s="9">
        <v>2.7</v>
      </c>
      <c r="E385" s="2">
        <v>100</v>
      </c>
      <c r="F385" s="2">
        <v>90</v>
      </c>
      <c r="G385" s="9">
        <v>0</v>
      </c>
      <c r="H385" s="1" t="s">
        <v>11</v>
      </c>
    </row>
    <row r="386" spans="1:8" ht="15.75">
      <c r="A386" s="4">
        <v>45249</v>
      </c>
      <c r="B386" s="9">
        <v>-1.1000000000000001</v>
      </c>
      <c r="C386" s="9">
        <v>0.6</v>
      </c>
      <c r="D386" s="9">
        <v>1.7</v>
      </c>
      <c r="E386" s="2">
        <v>100</v>
      </c>
      <c r="F386" s="2">
        <v>97</v>
      </c>
      <c r="G386" s="9">
        <v>0</v>
      </c>
      <c r="H386" s="1" t="s">
        <v>11</v>
      </c>
    </row>
    <row r="387" spans="1:8" ht="15.75">
      <c r="A387" s="4">
        <v>45249.25</v>
      </c>
      <c r="B387" s="9">
        <v>-1.7</v>
      </c>
      <c r="C387" s="9">
        <v>0.9</v>
      </c>
      <c r="D387" s="9">
        <v>2.2000000000000002</v>
      </c>
      <c r="E387" s="2">
        <v>100</v>
      </c>
      <c r="F387" s="2">
        <v>95</v>
      </c>
      <c r="G387" s="9">
        <v>0</v>
      </c>
      <c r="H387" s="1" t="s">
        <v>11</v>
      </c>
    </row>
    <row r="388" spans="1:8" ht="15.75">
      <c r="A388" s="4">
        <v>45249.5</v>
      </c>
      <c r="B388" s="9">
        <v>-0.7</v>
      </c>
      <c r="C388" s="9">
        <v>2.6</v>
      </c>
      <c r="D388" s="9">
        <v>4.3</v>
      </c>
      <c r="E388" s="2">
        <v>100</v>
      </c>
      <c r="F388" s="2">
        <v>83</v>
      </c>
      <c r="G388" s="9">
        <v>0</v>
      </c>
      <c r="H388" s="1" t="s">
        <v>11</v>
      </c>
    </row>
    <row r="389" spans="1:8" ht="15.75">
      <c r="A389" s="4">
        <v>45249.75</v>
      </c>
      <c r="B389" s="9">
        <v>0</v>
      </c>
      <c r="C389" s="9">
        <v>2.5</v>
      </c>
      <c r="D389" s="9">
        <v>4.5999999999999996</v>
      </c>
      <c r="E389" s="2">
        <v>100</v>
      </c>
      <c r="F389" s="2">
        <v>90</v>
      </c>
      <c r="G389" s="9">
        <v>0</v>
      </c>
      <c r="H389" s="1" t="s">
        <v>11</v>
      </c>
    </row>
    <row r="390" spans="1:8" ht="15.75">
      <c r="A390" s="4">
        <v>45250</v>
      </c>
      <c r="B390" s="9">
        <v>-0.3</v>
      </c>
      <c r="C390" s="9">
        <v>3.8</v>
      </c>
      <c r="D390" s="9">
        <v>6.7</v>
      </c>
      <c r="E390" s="2">
        <v>100</v>
      </c>
      <c r="F390" s="2">
        <v>82</v>
      </c>
      <c r="G390" s="9">
        <v>0</v>
      </c>
      <c r="H390" s="1" t="s">
        <v>11</v>
      </c>
    </row>
    <row r="391" spans="1:8" ht="15.75">
      <c r="A391" s="4">
        <v>45250.25</v>
      </c>
      <c r="B391" s="9">
        <v>-1.2</v>
      </c>
      <c r="C391" s="9">
        <v>2.8</v>
      </c>
      <c r="D391" s="9">
        <v>6.5</v>
      </c>
      <c r="E391" s="2">
        <v>100</v>
      </c>
      <c r="F391" s="2">
        <v>74</v>
      </c>
      <c r="G391" s="9">
        <v>0</v>
      </c>
      <c r="H391" s="1" t="s">
        <v>11</v>
      </c>
    </row>
    <row r="392" spans="1:8" ht="15.75">
      <c r="A392" s="4">
        <v>45250.5</v>
      </c>
      <c r="B392" s="9">
        <v>0.3</v>
      </c>
      <c r="C392" s="9">
        <v>3.7</v>
      </c>
      <c r="D392" s="9">
        <v>8.1</v>
      </c>
      <c r="E392" s="2">
        <v>100</v>
      </c>
      <c r="F392" s="2">
        <v>55</v>
      </c>
      <c r="G392" s="9">
        <v>0</v>
      </c>
      <c r="H392" s="1" t="s">
        <v>11</v>
      </c>
    </row>
    <row r="393" spans="1:8" ht="15.75">
      <c r="A393" s="4">
        <v>45250.75</v>
      </c>
      <c r="B393" s="9">
        <v>-2.6</v>
      </c>
      <c r="C393" s="9">
        <v>1.6</v>
      </c>
      <c r="D393" s="9">
        <v>3.7</v>
      </c>
      <c r="E393" s="2">
        <v>0</v>
      </c>
      <c r="F393" s="2">
        <v>72</v>
      </c>
      <c r="G393" s="9">
        <v>0</v>
      </c>
      <c r="H393" s="1" t="s">
        <v>8</v>
      </c>
    </row>
    <row r="394" spans="1:8" ht="15.75">
      <c r="A394" s="4">
        <v>45251</v>
      </c>
      <c r="B394" s="9">
        <v>-4.9000000000000004</v>
      </c>
      <c r="C394" s="9">
        <v>1.4</v>
      </c>
      <c r="D394" s="9">
        <v>2.9</v>
      </c>
      <c r="E394" s="2">
        <v>88</v>
      </c>
      <c r="F394" s="2">
        <v>79</v>
      </c>
      <c r="G394" s="9">
        <v>0</v>
      </c>
      <c r="H394" s="1" t="s">
        <v>11</v>
      </c>
    </row>
    <row r="395" spans="1:8" ht="15.75">
      <c r="A395" s="4">
        <v>45251.25</v>
      </c>
      <c r="B395" s="9">
        <v>-4</v>
      </c>
      <c r="C395" s="9">
        <v>1.1000000000000001</v>
      </c>
      <c r="D395" s="9">
        <v>2.6</v>
      </c>
      <c r="E395" s="2">
        <v>100</v>
      </c>
      <c r="F395" s="2">
        <v>77</v>
      </c>
      <c r="G395" s="9">
        <v>0</v>
      </c>
      <c r="H395" s="1" t="s">
        <v>11</v>
      </c>
    </row>
    <row r="396" spans="1:8" ht="15.75">
      <c r="A396" s="4">
        <v>45251.5</v>
      </c>
      <c r="B396" s="9">
        <v>-2.4</v>
      </c>
      <c r="C396" s="9">
        <v>2.9</v>
      </c>
      <c r="D396" s="9">
        <v>5.9</v>
      </c>
      <c r="E396" s="2">
        <v>13</v>
      </c>
      <c r="F396" s="2">
        <v>51</v>
      </c>
      <c r="G396" s="9">
        <v>0</v>
      </c>
      <c r="H396" s="1" t="s">
        <v>10</v>
      </c>
    </row>
    <row r="397" spans="1:8" ht="15.75">
      <c r="A397" s="4">
        <v>45251.75</v>
      </c>
      <c r="B397" s="9">
        <v>-3</v>
      </c>
      <c r="C397" s="9">
        <v>2.1</v>
      </c>
      <c r="D397" s="9">
        <v>5.0999999999999996</v>
      </c>
      <c r="E397" s="2">
        <v>100</v>
      </c>
      <c r="F397" s="2">
        <v>62</v>
      </c>
      <c r="G397" s="9">
        <v>0</v>
      </c>
      <c r="H397" s="1" t="s">
        <v>11</v>
      </c>
    </row>
    <row r="398" spans="1:8" ht="15.75">
      <c r="A398" s="4">
        <v>45252</v>
      </c>
      <c r="B398" s="9">
        <v>-5.5</v>
      </c>
      <c r="C398" s="9">
        <v>2.2999999999999998</v>
      </c>
      <c r="D398" s="9">
        <v>4.5</v>
      </c>
      <c r="E398" s="2">
        <v>100</v>
      </c>
      <c r="F398" s="2">
        <v>87</v>
      </c>
      <c r="G398" s="9">
        <v>0</v>
      </c>
      <c r="H398" s="1" t="s">
        <v>24</v>
      </c>
    </row>
    <row r="399" spans="1:8" ht="15.75">
      <c r="A399" s="4">
        <v>45252.25</v>
      </c>
      <c r="B399" s="9">
        <v>-7.5</v>
      </c>
      <c r="C399" s="9">
        <v>2</v>
      </c>
      <c r="D399" s="9">
        <v>7.6</v>
      </c>
      <c r="E399" s="2">
        <v>88</v>
      </c>
      <c r="F399" s="2">
        <v>74</v>
      </c>
      <c r="G399" s="9">
        <v>0</v>
      </c>
      <c r="H399" s="1" t="s">
        <v>11</v>
      </c>
    </row>
    <row r="400" spans="1:8" ht="15.75">
      <c r="A400" s="4">
        <v>45252.5</v>
      </c>
      <c r="B400" s="9">
        <v>-4</v>
      </c>
      <c r="C400" s="9">
        <v>1.4</v>
      </c>
      <c r="D400" s="9">
        <v>4.0999999999999996</v>
      </c>
      <c r="E400" s="2">
        <v>13</v>
      </c>
      <c r="F400" s="2">
        <v>62</v>
      </c>
      <c r="G400" s="9">
        <v>0</v>
      </c>
      <c r="H400" s="1" t="s">
        <v>10</v>
      </c>
    </row>
    <row r="401" spans="1:8" ht="15.75">
      <c r="A401" s="4">
        <v>45252.75</v>
      </c>
      <c r="B401" s="9">
        <v>-7.8</v>
      </c>
      <c r="C401" s="9">
        <v>1.8</v>
      </c>
      <c r="D401" s="9">
        <v>2.7</v>
      </c>
      <c r="E401" s="2">
        <v>25</v>
      </c>
      <c r="F401" s="2">
        <v>82</v>
      </c>
      <c r="G401" s="9">
        <v>0</v>
      </c>
      <c r="H401" s="1" t="s">
        <v>10</v>
      </c>
    </row>
    <row r="402" spans="1:8" ht="15.75">
      <c r="A402" s="4">
        <v>45253</v>
      </c>
      <c r="B402" s="9">
        <v>-5.2</v>
      </c>
      <c r="C402" s="9">
        <v>4.7</v>
      </c>
      <c r="D402" s="9">
        <v>10.5</v>
      </c>
      <c r="E402" s="2">
        <v>88</v>
      </c>
      <c r="F402" s="2">
        <v>81</v>
      </c>
      <c r="G402" s="9">
        <v>0</v>
      </c>
      <c r="H402" s="1" t="s">
        <v>11</v>
      </c>
    </row>
    <row r="403" spans="1:8" ht="15.75">
      <c r="A403" s="4">
        <v>45253.25</v>
      </c>
      <c r="B403" s="9">
        <v>-3.3</v>
      </c>
      <c r="C403" s="9">
        <v>6.3</v>
      </c>
      <c r="D403" s="9">
        <v>14.3</v>
      </c>
      <c r="E403" s="2">
        <v>100</v>
      </c>
      <c r="F403" s="2">
        <v>91</v>
      </c>
      <c r="G403" s="9">
        <v>0.8</v>
      </c>
      <c r="H403" s="1" t="s">
        <v>24</v>
      </c>
    </row>
    <row r="404" spans="1:8" ht="15.75">
      <c r="A404" s="4">
        <v>45253.5</v>
      </c>
      <c r="B404" s="9">
        <v>0.5</v>
      </c>
      <c r="C404" s="9">
        <v>5.6</v>
      </c>
      <c r="D404" s="9">
        <v>11.3</v>
      </c>
      <c r="E404" s="2">
        <v>100</v>
      </c>
      <c r="F404" s="2">
        <v>97</v>
      </c>
      <c r="G404" s="9">
        <v>1.2</v>
      </c>
      <c r="H404" s="1" t="s">
        <v>24</v>
      </c>
    </row>
    <row r="405" spans="1:8" ht="15.75">
      <c r="A405" s="4">
        <v>45253.75</v>
      </c>
      <c r="B405" s="9">
        <v>4.3</v>
      </c>
      <c r="C405" s="9">
        <v>5.0999999999999996</v>
      </c>
      <c r="D405" s="9">
        <v>12.9</v>
      </c>
      <c r="E405" s="2">
        <v>100</v>
      </c>
      <c r="F405" s="2">
        <v>92</v>
      </c>
      <c r="G405" s="9">
        <v>0.2</v>
      </c>
      <c r="H405" s="1" t="s">
        <v>14</v>
      </c>
    </row>
    <row r="406" spans="1:8" ht="15.75">
      <c r="A406" s="4">
        <v>45254</v>
      </c>
      <c r="B406" s="9">
        <v>1.3</v>
      </c>
      <c r="C406" s="9">
        <v>6.1</v>
      </c>
      <c r="D406" s="9">
        <v>12.4</v>
      </c>
      <c r="E406" s="2">
        <v>100</v>
      </c>
      <c r="F406" s="2">
        <v>95</v>
      </c>
      <c r="G406" s="9">
        <v>1.3</v>
      </c>
      <c r="H406" s="1" t="s">
        <v>14</v>
      </c>
    </row>
    <row r="407" spans="1:8" ht="15.75">
      <c r="A407" s="4">
        <v>45254.25</v>
      </c>
      <c r="B407" s="9">
        <v>1.2</v>
      </c>
      <c r="C407" s="9">
        <v>5.2</v>
      </c>
      <c r="D407" s="9">
        <v>10.5</v>
      </c>
      <c r="E407" s="2">
        <v>88</v>
      </c>
      <c r="F407" s="2">
        <v>93</v>
      </c>
      <c r="G407" s="9">
        <v>0</v>
      </c>
      <c r="H407" s="1" t="s">
        <v>11</v>
      </c>
    </row>
    <row r="408" spans="1:8" ht="15.75">
      <c r="A408" s="4">
        <v>45254.5</v>
      </c>
      <c r="B408" s="9">
        <v>1.8</v>
      </c>
      <c r="C408" s="9">
        <v>5.8</v>
      </c>
      <c r="D408" s="9">
        <v>11.6</v>
      </c>
      <c r="E408" s="2">
        <v>100</v>
      </c>
      <c r="F408" s="2">
        <v>80</v>
      </c>
      <c r="G408" s="9">
        <v>0</v>
      </c>
      <c r="H408" s="1" t="s">
        <v>11</v>
      </c>
    </row>
    <row r="409" spans="1:8" ht="15.75">
      <c r="A409" s="4">
        <v>45254.75</v>
      </c>
      <c r="B409" s="9">
        <v>0.4</v>
      </c>
      <c r="C409" s="9">
        <v>3.8</v>
      </c>
      <c r="D409" s="9">
        <v>6.9</v>
      </c>
      <c r="E409" s="2">
        <v>100</v>
      </c>
      <c r="F409" s="2">
        <v>93</v>
      </c>
      <c r="G409" s="9">
        <v>0.1</v>
      </c>
      <c r="H409" s="1" t="s">
        <v>14</v>
      </c>
    </row>
    <row r="410" spans="1:8" ht="15.75">
      <c r="A410" s="4">
        <v>45255</v>
      </c>
      <c r="B410" s="9">
        <v>-0.5</v>
      </c>
      <c r="C410" s="9">
        <v>2.7</v>
      </c>
      <c r="D410" s="9">
        <v>5.4</v>
      </c>
      <c r="E410" s="2">
        <v>88</v>
      </c>
      <c r="F410" s="2">
        <v>92</v>
      </c>
      <c r="G410" s="9">
        <v>0</v>
      </c>
      <c r="H410" s="1" t="s">
        <v>11</v>
      </c>
    </row>
    <row r="411" spans="1:8" ht="15.75">
      <c r="A411" s="4">
        <v>45255.25</v>
      </c>
      <c r="B411" s="9">
        <v>-1</v>
      </c>
      <c r="C411" s="9">
        <v>3</v>
      </c>
      <c r="D411" s="9">
        <v>5.7</v>
      </c>
      <c r="E411" s="2">
        <v>100</v>
      </c>
      <c r="F411" s="2">
        <v>93</v>
      </c>
      <c r="G411" s="9">
        <v>0</v>
      </c>
      <c r="H411" s="1" t="s">
        <v>11</v>
      </c>
    </row>
    <row r="412" spans="1:8" ht="15.75">
      <c r="A412" s="4">
        <v>45255.5</v>
      </c>
      <c r="B412" s="9">
        <v>-0.1</v>
      </c>
      <c r="C412" s="9">
        <v>2.8</v>
      </c>
      <c r="D412" s="9">
        <v>5.6</v>
      </c>
      <c r="E412" s="2">
        <v>100</v>
      </c>
      <c r="F412" s="2">
        <v>85</v>
      </c>
      <c r="G412" s="9">
        <v>0</v>
      </c>
      <c r="H412" s="1" t="s">
        <v>11</v>
      </c>
    </row>
    <row r="413" spans="1:8" ht="15.75">
      <c r="A413" s="4">
        <v>45255.75</v>
      </c>
      <c r="B413" s="9">
        <v>-1</v>
      </c>
      <c r="C413" s="9">
        <v>1.2</v>
      </c>
      <c r="D413" s="9">
        <v>3</v>
      </c>
      <c r="E413" s="2">
        <v>100</v>
      </c>
      <c r="F413" s="2">
        <v>91</v>
      </c>
      <c r="G413" s="9">
        <v>0</v>
      </c>
      <c r="H413" s="1" t="s">
        <v>24</v>
      </c>
    </row>
    <row r="414" spans="1:8" ht="15.75">
      <c r="A414" s="4">
        <v>45256</v>
      </c>
      <c r="B414" s="9">
        <v>-2.7</v>
      </c>
      <c r="C414" s="9">
        <v>3.4</v>
      </c>
      <c r="D414" s="9">
        <v>6.4</v>
      </c>
      <c r="E414" s="2">
        <v>100</v>
      </c>
      <c r="F414" s="2">
        <v>94</v>
      </c>
      <c r="G414" s="9">
        <v>0</v>
      </c>
      <c r="H414" s="1" t="s">
        <v>24</v>
      </c>
    </row>
    <row r="415" spans="1:8" ht="15.75">
      <c r="A415" s="4">
        <v>45256.25</v>
      </c>
      <c r="B415" s="9">
        <v>-4.5</v>
      </c>
      <c r="C415" s="9">
        <v>2.8</v>
      </c>
      <c r="D415" s="9">
        <v>6.4</v>
      </c>
      <c r="E415" s="2">
        <v>100</v>
      </c>
      <c r="F415" s="2">
        <v>91</v>
      </c>
      <c r="G415" s="9">
        <v>0.1</v>
      </c>
      <c r="H415" s="1" t="s">
        <v>24</v>
      </c>
    </row>
    <row r="416" spans="1:8" ht="15.75">
      <c r="A416" s="4">
        <v>45256.5</v>
      </c>
      <c r="B416" s="9">
        <v>-4.0999999999999996</v>
      </c>
      <c r="C416" s="9">
        <v>2.2000000000000002</v>
      </c>
      <c r="D416" s="9">
        <v>5.9</v>
      </c>
      <c r="E416" s="2">
        <v>100</v>
      </c>
      <c r="F416" s="2">
        <v>77</v>
      </c>
      <c r="G416" s="9">
        <v>0</v>
      </c>
      <c r="H416" s="1" t="s">
        <v>11</v>
      </c>
    </row>
    <row r="417" spans="1:8" ht="15.75">
      <c r="A417" s="4">
        <v>45256.75</v>
      </c>
      <c r="B417" s="9">
        <v>-5.7</v>
      </c>
      <c r="C417" s="9">
        <v>1.9</v>
      </c>
      <c r="D417" s="9">
        <v>5.8</v>
      </c>
      <c r="E417" s="2">
        <v>100</v>
      </c>
      <c r="F417" s="2">
        <v>83</v>
      </c>
      <c r="G417" s="9">
        <v>0</v>
      </c>
      <c r="H417" s="1" t="s">
        <v>11</v>
      </c>
    </row>
    <row r="418" spans="1:8" ht="15.75">
      <c r="A418" s="4">
        <v>45257</v>
      </c>
      <c r="B418" s="9">
        <v>-6.5</v>
      </c>
      <c r="C418" s="9">
        <v>1.9</v>
      </c>
      <c r="D418" s="9">
        <v>5.7</v>
      </c>
      <c r="E418" s="2">
        <v>100</v>
      </c>
      <c r="F418" s="2">
        <v>88</v>
      </c>
      <c r="G418" s="9">
        <v>0</v>
      </c>
      <c r="H418" s="1" t="s">
        <v>11</v>
      </c>
    </row>
    <row r="419" spans="1:8" ht="15.75">
      <c r="A419" s="4">
        <v>45257.25</v>
      </c>
      <c r="B419" s="9">
        <v>-7.2</v>
      </c>
      <c r="C419" s="9">
        <v>2.4</v>
      </c>
      <c r="D419" s="9">
        <v>7.2</v>
      </c>
      <c r="E419" s="2">
        <v>100</v>
      </c>
      <c r="F419" s="2">
        <v>94</v>
      </c>
      <c r="G419" s="9">
        <v>0</v>
      </c>
      <c r="H419" s="1" t="s">
        <v>24</v>
      </c>
    </row>
    <row r="420" spans="1:8" ht="15.75">
      <c r="A420" s="4">
        <v>45257.5</v>
      </c>
      <c r="B420" s="9">
        <v>-6.4</v>
      </c>
      <c r="C420" s="9">
        <v>4.5999999999999996</v>
      </c>
      <c r="D420" s="9">
        <v>10.3</v>
      </c>
      <c r="E420" s="2">
        <v>100</v>
      </c>
      <c r="F420" s="2">
        <v>90</v>
      </c>
      <c r="G420" s="9">
        <v>0</v>
      </c>
      <c r="H420" s="1" t="s">
        <v>24</v>
      </c>
    </row>
    <row r="421" spans="1:8" ht="15.75">
      <c r="A421" s="4">
        <v>45257.75</v>
      </c>
      <c r="B421" s="9">
        <v>-5.9</v>
      </c>
      <c r="C421" s="9">
        <v>4.8</v>
      </c>
      <c r="D421" s="9">
        <v>11.9</v>
      </c>
      <c r="E421" s="2">
        <v>88</v>
      </c>
      <c r="F421" s="2">
        <v>86</v>
      </c>
      <c r="G421" s="9">
        <v>0</v>
      </c>
      <c r="H421" s="1" t="s">
        <v>11</v>
      </c>
    </row>
    <row r="422" spans="1:8" ht="15.75">
      <c r="A422" s="4">
        <v>45258</v>
      </c>
      <c r="B422" s="9">
        <v>-4.8</v>
      </c>
      <c r="C422" s="9">
        <v>3.9</v>
      </c>
      <c r="D422" s="9">
        <v>9.3000000000000007</v>
      </c>
      <c r="E422" s="2">
        <v>100</v>
      </c>
      <c r="F422" s="2">
        <v>87</v>
      </c>
      <c r="G422" s="9">
        <v>0</v>
      </c>
      <c r="H422" s="1" t="s">
        <v>11</v>
      </c>
    </row>
    <row r="423" spans="1:8" ht="15.75">
      <c r="A423" s="4">
        <v>45258.25</v>
      </c>
      <c r="B423" s="9">
        <v>-5.9</v>
      </c>
      <c r="C423" s="9">
        <v>2.7</v>
      </c>
      <c r="D423" s="9">
        <v>11</v>
      </c>
      <c r="E423" s="2">
        <v>100</v>
      </c>
      <c r="F423" s="2">
        <v>84</v>
      </c>
      <c r="G423" s="9">
        <v>0</v>
      </c>
      <c r="H423" s="1" t="s">
        <v>11</v>
      </c>
    </row>
    <row r="424" spans="1:8" ht="15.75">
      <c r="A424" s="4">
        <v>45258.5</v>
      </c>
      <c r="B424" s="9">
        <v>-2.8</v>
      </c>
      <c r="C424" s="9">
        <v>4.5999999999999996</v>
      </c>
      <c r="D424" s="9">
        <v>7.4</v>
      </c>
      <c r="E424" s="2">
        <v>0</v>
      </c>
      <c r="F424" s="2">
        <v>68</v>
      </c>
      <c r="G424" s="9">
        <v>0</v>
      </c>
      <c r="H424" s="1" t="s">
        <v>8</v>
      </c>
    </row>
    <row r="425" spans="1:8" ht="15.75">
      <c r="A425" s="4">
        <v>45258.75</v>
      </c>
      <c r="B425" s="9">
        <v>-8.8000000000000007</v>
      </c>
      <c r="C425" s="9">
        <v>2.6</v>
      </c>
      <c r="D425" s="9">
        <v>3.5</v>
      </c>
      <c r="E425" s="2">
        <v>13</v>
      </c>
      <c r="F425" s="2">
        <v>91</v>
      </c>
      <c r="G425" s="9">
        <v>0</v>
      </c>
      <c r="H425" s="1" t="s">
        <v>10</v>
      </c>
    </row>
    <row r="426" spans="1:8" ht="15.75">
      <c r="A426" s="4">
        <v>45259</v>
      </c>
      <c r="B426" s="9">
        <v>-8.6999999999999993</v>
      </c>
      <c r="C426" s="9">
        <v>0.4</v>
      </c>
      <c r="D426" s="9">
        <v>2</v>
      </c>
      <c r="E426" s="2">
        <v>100</v>
      </c>
      <c r="F426" s="2">
        <v>91</v>
      </c>
      <c r="G426" s="9">
        <v>0</v>
      </c>
      <c r="H426" s="1" t="s">
        <v>11</v>
      </c>
    </row>
    <row r="427" spans="1:8" ht="15.75">
      <c r="A427" s="4">
        <v>45259.25</v>
      </c>
      <c r="B427" s="9">
        <v>-8.6999999999999993</v>
      </c>
      <c r="C427" s="9">
        <v>2.4</v>
      </c>
      <c r="D427" s="9">
        <v>4.5999999999999996</v>
      </c>
      <c r="E427" s="2">
        <v>100</v>
      </c>
      <c r="F427" s="2">
        <v>88</v>
      </c>
      <c r="G427" s="9">
        <v>0</v>
      </c>
      <c r="H427" s="1" t="s">
        <v>11</v>
      </c>
    </row>
    <row r="428" spans="1:8" ht="15.75">
      <c r="A428" s="4">
        <v>45259.5</v>
      </c>
      <c r="B428" s="9">
        <v>-5.8</v>
      </c>
      <c r="C428" s="9">
        <v>2.7</v>
      </c>
      <c r="D428" s="9">
        <v>6.2</v>
      </c>
      <c r="E428" s="2">
        <v>100</v>
      </c>
      <c r="F428" s="2">
        <v>87</v>
      </c>
      <c r="G428" s="9">
        <v>0.2</v>
      </c>
      <c r="H428" s="1" t="s">
        <v>24</v>
      </c>
    </row>
    <row r="429" spans="1:8" ht="15.75">
      <c r="A429" s="4">
        <v>45259.75</v>
      </c>
      <c r="B429" s="9">
        <v>-5.3</v>
      </c>
      <c r="C429" s="9">
        <v>4.7</v>
      </c>
      <c r="D429" s="9">
        <v>9.6999999999999993</v>
      </c>
      <c r="E429" s="2">
        <v>100</v>
      </c>
      <c r="F429" s="2">
        <v>90</v>
      </c>
      <c r="G429" s="9">
        <v>0.4</v>
      </c>
      <c r="H429" s="1" t="s">
        <v>24</v>
      </c>
    </row>
    <row r="430" spans="1:8" ht="15.75">
      <c r="A430" s="4">
        <v>45260</v>
      </c>
      <c r="B430" s="9">
        <v>-5.6</v>
      </c>
      <c r="C430" s="9">
        <v>4.4000000000000004</v>
      </c>
      <c r="D430" s="9">
        <v>10</v>
      </c>
      <c r="E430" s="2">
        <v>88</v>
      </c>
      <c r="F430" s="2">
        <v>88</v>
      </c>
      <c r="G430" s="9">
        <v>0</v>
      </c>
      <c r="H430" s="1" t="s">
        <v>24</v>
      </c>
    </row>
    <row r="431" spans="1:8" ht="15.75">
      <c r="A431" s="4">
        <v>45260.25</v>
      </c>
      <c r="B431" s="9">
        <v>-6.5</v>
      </c>
      <c r="C431" s="9">
        <v>3.7</v>
      </c>
      <c r="D431" s="9">
        <v>8</v>
      </c>
      <c r="E431" s="2">
        <v>100</v>
      </c>
      <c r="F431" s="2">
        <v>93</v>
      </c>
      <c r="G431" s="9">
        <v>0</v>
      </c>
      <c r="H431" s="1" t="s">
        <v>13</v>
      </c>
    </row>
    <row r="432" spans="1:8" ht="15.75">
      <c r="A432" s="4">
        <v>45260.5</v>
      </c>
      <c r="B432" s="9">
        <v>-5.9</v>
      </c>
      <c r="C432" s="9">
        <v>2.2999999999999998</v>
      </c>
      <c r="D432" s="9">
        <v>6.4</v>
      </c>
      <c r="E432" s="2">
        <v>100</v>
      </c>
      <c r="F432" s="2">
        <v>87</v>
      </c>
      <c r="G432" s="9">
        <v>0</v>
      </c>
      <c r="H432" s="1" t="s">
        <v>13</v>
      </c>
    </row>
    <row r="433" spans="1:8" ht="15.75">
      <c r="A433" s="4">
        <v>45260.75</v>
      </c>
      <c r="B433" s="9">
        <v>-3.8</v>
      </c>
      <c r="C433" s="9">
        <v>4.0999999999999996</v>
      </c>
      <c r="D433" s="9">
        <v>7.9</v>
      </c>
      <c r="E433" s="2">
        <v>100</v>
      </c>
      <c r="F433" s="2">
        <v>89</v>
      </c>
      <c r="G433" s="9">
        <v>0</v>
      </c>
      <c r="H433" s="1" t="s">
        <v>13</v>
      </c>
    </row>
    <row r="434" spans="1:8" ht="15.75">
      <c r="A434" s="4">
        <v>45261</v>
      </c>
      <c r="B434" s="9">
        <v>-3.3</v>
      </c>
      <c r="C434" s="9">
        <v>2.2999999999999998</v>
      </c>
      <c r="D434" s="9">
        <v>3.7</v>
      </c>
      <c r="E434" s="2">
        <v>100</v>
      </c>
      <c r="F434" s="2">
        <v>92</v>
      </c>
      <c r="G434" s="9">
        <v>0</v>
      </c>
      <c r="H434" s="1" t="s">
        <v>24</v>
      </c>
    </row>
    <row r="435" spans="1:8" ht="15.75">
      <c r="A435" s="4">
        <v>45261.25</v>
      </c>
      <c r="B435" s="9">
        <v>-4.3</v>
      </c>
      <c r="C435" s="9">
        <v>2.6</v>
      </c>
      <c r="D435" s="9">
        <v>6</v>
      </c>
      <c r="E435" s="2">
        <v>100</v>
      </c>
      <c r="F435" s="2">
        <v>93</v>
      </c>
      <c r="G435" s="9">
        <v>0</v>
      </c>
      <c r="H435" s="1" t="s">
        <v>24</v>
      </c>
    </row>
    <row r="436" spans="1:8" ht="15.75">
      <c r="A436" s="4">
        <v>45261.5</v>
      </c>
      <c r="B436" s="9">
        <v>-4.4000000000000004</v>
      </c>
      <c r="C436" s="9">
        <v>3.3</v>
      </c>
      <c r="D436" s="9">
        <v>6.1</v>
      </c>
      <c r="E436" s="2">
        <v>100</v>
      </c>
      <c r="F436" s="2">
        <v>88</v>
      </c>
      <c r="G436" s="9">
        <v>0</v>
      </c>
      <c r="H436" s="1" t="s">
        <v>13</v>
      </c>
    </row>
    <row r="437" spans="1:8" ht="15.75">
      <c r="A437" s="4">
        <v>45261.75</v>
      </c>
      <c r="B437" s="9">
        <v>-4.4000000000000004</v>
      </c>
      <c r="C437" s="9">
        <v>3.2</v>
      </c>
      <c r="D437" s="9">
        <v>6.5</v>
      </c>
      <c r="E437" s="2">
        <v>100</v>
      </c>
      <c r="F437" s="2">
        <v>91</v>
      </c>
      <c r="G437" s="9">
        <v>0</v>
      </c>
      <c r="H437" s="1" t="s">
        <v>24</v>
      </c>
    </row>
    <row r="438" spans="1:8" ht="15.75">
      <c r="A438" s="4">
        <v>45262</v>
      </c>
      <c r="B438" s="9">
        <v>-3</v>
      </c>
      <c r="C438" s="9">
        <v>1</v>
      </c>
      <c r="D438" s="9">
        <v>4.4000000000000004</v>
      </c>
      <c r="E438" s="2">
        <v>100</v>
      </c>
      <c r="F438" s="2">
        <v>98</v>
      </c>
      <c r="G438" s="9">
        <v>0</v>
      </c>
      <c r="H438" s="1" t="s">
        <v>13</v>
      </c>
    </row>
    <row r="439" spans="1:8" ht="15.75">
      <c r="A439" s="4">
        <v>45262.25</v>
      </c>
      <c r="B439" s="9">
        <v>-2.6</v>
      </c>
      <c r="C439" s="9">
        <v>0.8</v>
      </c>
      <c r="D439" s="9">
        <v>2.5</v>
      </c>
      <c r="E439" s="2">
        <v>100</v>
      </c>
      <c r="F439" s="2">
        <v>98</v>
      </c>
      <c r="G439" s="9">
        <v>0</v>
      </c>
      <c r="H439" s="1" t="s">
        <v>13</v>
      </c>
    </row>
    <row r="440" spans="1:8" ht="15.75">
      <c r="A440" s="4">
        <v>45262.5</v>
      </c>
      <c r="B440" s="9">
        <v>-2.2999999999999998</v>
      </c>
      <c r="C440" s="9">
        <v>1.7</v>
      </c>
      <c r="D440" s="9">
        <v>2.9</v>
      </c>
      <c r="E440" s="2">
        <v>100</v>
      </c>
      <c r="F440" s="2">
        <v>88</v>
      </c>
      <c r="G440" s="9">
        <v>0</v>
      </c>
      <c r="H440" s="1" t="s">
        <v>13</v>
      </c>
    </row>
    <row r="441" spans="1:8" ht="15.75">
      <c r="A441" s="4">
        <v>45262.75</v>
      </c>
      <c r="B441" s="9">
        <v>-4.2</v>
      </c>
      <c r="C441" s="9">
        <v>1.2</v>
      </c>
      <c r="D441" s="9">
        <v>2.4</v>
      </c>
      <c r="E441" s="2">
        <v>88</v>
      </c>
      <c r="F441" s="2">
        <v>94</v>
      </c>
      <c r="G441" s="9">
        <v>0</v>
      </c>
      <c r="H441" s="1" t="s">
        <v>13</v>
      </c>
    </row>
    <row r="442" spans="1:8" ht="15.75">
      <c r="A442" s="4">
        <v>45263</v>
      </c>
      <c r="B442" s="9">
        <v>-4.5999999999999996</v>
      </c>
      <c r="C442" s="9">
        <v>1.4</v>
      </c>
      <c r="D442" s="9">
        <v>4.4000000000000004</v>
      </c>
      <c r="E442" s="2">
        <v>100</v>
      </c>
      <c r="F442" s="2">
        <v>93</v>
      </c>
      <c r="G442" s="9">
        <v>0</v>
      </c>
      <c r="H442" s="1" t="s">
        <v>13</v>
      </c>
    </row>
    <row r="443" spans="1:8" ht="15.75">
      <c r="A443" s="4">
        <v>45263.25</v>
      </c>
      <c r="B443" s="9">
        <v>-4.5</v>
      </c>
      <c r="C443" s="9">
        <v>1.5</v>
      </c>
      <c r="D443" s="9">
        <v>3.5</v>
      </c>
      <c r="E443" s="2">
        <v>100</v>
      </c>
      <c r="F443" s="2">
        <v>94</v>
      </c>
      <c r="G443" s="9">
        <v>0.3</v>
      </c>
      <c r="H443" s="1" t="s">
        <v>24</v>
      </c>
    </row>
    <row r="444" spans="1:8" ht="15.75">
      <c r="A444" s="4">
        <v>45263.5</v>
      </c>
      <c r="B444" s="9">
        <v>-4.0999999999999996</v>
      </c>
      <c r="C444" s="9">
        <v>1.7</v>
      </c>
      <c r="D444" s="9">
        <v>4.9000000000000004</v>
      </c>
      <c r="E444" s="2">
        <v>88</v>
      </c>
      <c r="F444" s="2">
        <v>87</v>
      </c>
      <c r="G444" s="9">
        <v>0</v>
      </c>
      <c r="H444" s="1" t="s">
        <v>11</v>
      </c>
    </row>
    <row r="445" spans="1:8" ht="15.75">
      <c r="A445" s="4">
        <v>45263.75</v>
      </c>
      <c r="B445" s="9">
        <v>-8.4</v>
      </c>
      <c r="C445" s="9">
        <v>1.7</v>
      </c>
      <c r="D445" s="9">
        <v>2.2000000000000002</v>
      </c>
      <c r="E445" s="2">
        <v>100</v>
      </c>
      <c r="F445" s="2">
        <v>95</v>
      </c>
      <c r="G445" s="9">
        <v>0</v>
      </c>
      <c r="H445" s="1" t="s">
        <v>13</v>
      </c>
    </row>
    <row r="446" spans="1:8" ht="15.75">
      <c r="A446" s="4">
        <v>45264</v>
      </c>
      <c r="B446" s="9">
        <v>-4.7</v>
      </c>
      <c r="C446" s="9">
        <v>2.5</v>
      </c>
      <c r="D446" s="9">
        <v>4.8</v>
      </c>
      <c r="E446" s="2">
        <v>100</v>
      </c>
      <c r="F446" s="2">
        <v>95</v>
      </c>
      <c r="G446" s="9">
        <v>0</v>
      </c>
      <c r="H446" s="1" t="s">
        <v>24</v>
      </c>
    </row>
    <row r="447" spans="1:8" ht="15.75">
      <c r="A447" s="4">
        <v>45264.25</v>
      </c>
      <c r="B447" s="9">
        <v>-2.9</v>
      </c>
      <c r="C447" s="9">
        <v>3</v>
      </c>
      <c r="D447" s="9">
        <v>6.6</v>
      </c>
      <c r="E447" s="2">
        <v>100</v>
      </c>
      <c r="F447" s="2">
        <v>94</v>
      </c>
      <c r="G447" s="9">
        <v>0.3</v>
      </c>
      <c r="H447" s="1" t="s">
        <v>24</v>
      </c>
    </row>
    <row r="448" spans="1:8" ht="15.75">
      <c r="A448" s="4">
        <v>45264.5</v>
      </c>
      <c r="B448" s="9">
        <v>-1.7</v>
      </c>
      <c r="C448" s="9">
        <v>3.1</v>
      </c>
      <c r="D448" s="9">
        <v>6.1</v>
      </c>
      <c r="E448" s="2">
        <v>100</v>
      </c>
      <c r="F448" s="2">
        <v>84</v>
      </c>
      <c r="G448" s="9">
        <v>0</v>
      </c>
      <c r="H448" s="1" t="s">
        <v>11</v>
      </c>
    </row>
    <row r="449" spans="1:8" ht="15.75">
      <c r="A449" s="4">
        <v>45264.75</v>
      </c>
      <c r="B449" s="9">
        <v>-2.6</v>
      </c>
      <c r="C449" s="9">
        <v>2.6</v>
      </c>
      <c r="D449" s="9">
        <v>7.1</v>
      </c>
      <c r="E449" s="2">
        <v>88</v>
      </c>
      <c r="F449" s="2">
        <v>92</v>
      </c>
      <c r="G449" s="9">
        <v>0</v>
      </c>
      <c r="H449" s="1" t="s">
        <v>24</v>
      </c>
    </row>
    <row r="450" spans="1:8" ht="15.75">
      <c r="A450" s="4">
        <v>45265</v>
      </c>
      <c r="B450" s="9">
        <v>-2.7</v>
      </c>
      <c r="C450" s="9">
        <v>1.6</v>
      </c>
      <c r="D450" s="9">
        <v>4</v>
      </c>
      <c r="E450" s="2">
        <v>100</v>
      </c>
      <c r="F450" s="2">
        <v>95</v>
      </c>
      <c r="G450" s="9">
        <v>0</v>
      </c>
      <c r="H450" s="1" t="s">
        <v>24</v>
      </c>
    </row>
    <row r="451" spans="1:8" ht="15.75">
      <c r="A451" s="4">
        <v>45265.25</v>
      </c>
      <c r="B451" s="9">
        <v>-3.2</v>
      </c>
      <c r="C451" s="9">
        <v>1.3</v>
      </c>
      <c r="D451" s="9">
        <v>2.1</v>
      </c>
      <c r="E451" s="2">
        <v>100</v>
      </c>
      <c r="F451" s="2">
        <v>96</v>
      </c>
      <c r="G451" s="9">
        <v>0</v>
      </c>
      <c r="H451" s="1" t="s">
        <v>24</v>
      </c>
    </row>
    <row r="452" spans="1:8" ht="15.75">
      <c r="A452" s="4">
        <v>45265.5</v>
      </c>
      <c r="B452" s="9">
        <v>-2.4</v>
      </c>
      <c r="C452" s="9">
        <v>1.6</v>
      </c>
      <c r="D452" s="9">
        <v>3.5</v>
      </c>
      <c r="E452" s="2">
        <v>88</v>
      </c>
      <c r="F452" s="2">
        <v>84</v>
      </c>
      <c r="G452" s="9">
        <v>0</v>
      </c>
      <c r="H452" s="1" t="s">
        <v>24</v>
      </c>
    </row>
    <row r="453" spans="1:8" ht="15.75">
      <c r="A453" s="4">
        <v>45265.75</v>
      </c>
      <c r="B453" s="9">
        <v>-3.9</v>
      </c>
      <c r="C453" s="9">
        <v>1.8</v>
      </c>
      <c r="D453" s="9">
        <v>4.5</v>
      </c>
      <c r="E453" s="2">
        <v>100</v>
      </c>
      <c r="F453" s="2">
        <v>91</v>
      </c>
      <c r="G453" s="9">
        <v>0</v>
      </c>
      <c r="H453" s="1" t="s">
        <v>13</v>
      </c>
    </row>
    <row r="454" spans="1:8" ht="15.75">
      <c r="A454" s="4">
        <v>45266</v>
      </c>
      <c r="B454" s="9">
        <v>-6</v>
      </c>
      <c r="C454" s="9">
        <v>1.4</v>
      </c>
      <c r="D454" s="9">
        <v>3.7</v>
      </c>
      <c r="E454" s="2">
        <v>100</v>
      </c>
      <c r="F454" s="2">
        <v>96</v>
      </c>
      <c r="G454" s="9">
        <v>0</v>
      </c>
      <c r="H454" s="1" t="s">
        <v>13</v>
      </c>
    </row>
    <row r="455" spans="1:8" ht="15.75">
      <c r="A455" s="4">
        <v>45266.25</v>
      </c>
      <c r="B455" s="9">
        <v>-8.1999999999999993</v>
      </c>
      <c r="C455" s="9">
        <v>1.9</v>
      </c>
      <c r="D455" s="9">
        <v>4.5</v>
      </c>
      <c r="E455" s="2">
        <v>88</v>
      </c>
      <c r="F455" s="2">
        <v>92</v>
      </c>
      <c r="G455" s="9">
        <v>0</v>
      </c>
      <c r="H455" s="1" t="s">
        <v>24</v>
      </c>
    </row>
    <row r="456" spans="1:8" ht="15.75">
      <c r="A456" s="4">
        <v>45266.5</v>
      </c>
      <c r="B456" s="9">
        <v>-4.8</v>
      </c>
      <c r="C456" s="9">
        <v>2.6</v>
      </c>
      <c r="D456" s="9">
        <v>5.2</v>
      </c>
      <c r="E456" s="2">
        <v>100</v>
      </c>
      <c r="F456" s="2">
        <v>88</v>
      </c>
      <c r="G456" s="9">
        <v>0</v>
      </c>
      <c r="H456" s="1" t="s">
        <v>13</v>
      </c>
    </row>
    <row r="457" spans="1:8" ht="15.75">
      <c r="A457" s="4">
        <v>45266.75</v>
      </c>
      <c r="B457" s="9">
        <v>-4</v>
      </c>
      <c r="C457" s="9">
        <v>2.2000000000000002</v>
      </c>
      <c r="D457" s="9">
        <v>5.3</v>
      </c>
      <c r="E457" s="2">
        <v>100</v>
      </c>
      <c r="F457" s="2">
        <v>91</v>
      </c>
      <c r="G457" s="9">
        <v>0</v>
      </c>
      <c r="H457" s="1" t="s">
        <v>13</v>
      </c>
    </row>
    <row r="458" spans="1:8" ht="15.75">
      <c r="A458" s="4">
        <v>45267</v>
      </c>
      <c r="B458" s="9">
        <v>-3.6</v>
      </c>
      <c r="C458" s="9">
        <v>2.5</v>
      </c>
      <c r="D458" s="9">
        <v>5.9</v>
      </c>
      <c r="E458" s="2">
        <v>100</v>
      </c>
      <c r="F458" s="2">
        <v>88</v>
      </c>
      <c r="G458" s="9">
        <v>0</v>
      </c>
      <c r="H458" s="1" t="s">
        <v>13</v>
      </c>
    </row>
    <row r="459" spans="1:8" ht="15.75">
      <c r="A459" s="4">
        <v>45267.25</v>
      </c>
      <c r="B459" s="9">
        <v>-3.7</v>
      </c>
      <c r="C459" s="9">
        <v>2.2999999999999998</v>
      </c>
      <c r="D459" s="9">
        <v>5.5</v>
      </c>
      <c r="E459" s="2">
        <v>100</v>
      </c>
      <c r="F459" s="2">
        <v>79</v>
      </c>
      <c r="G459" s="9">
        <v>0</v>
      </c>
      <c r="H459" s="1" t="s">
        <v>11</v>
      </c>
    </row>
    <row r="460" spans="1:8" ht="15.75">
      <c r="A460" s="4">
        <v>45267.5</v>
      </c>
      <c r="B460" s="9">
        <v>-3.6</v>
      </c>
      <c r="C460" s="9">
        <v>4.3</v>
      </c>
      <c r="D460" s="9">
        <v>9.1</v>
      </c>
      <c r="E460" s="2">
        <v>88</v>
      </c>
      <c r="F460" s="2">
        <v>75</v>
      </c>
      <c r="G460" s="9">
        <v>0</v>
      </c>
      <c r="H460" s="1" t="s">
        <v>11</v>
      </c>
    </row>
    <row r="461" spans="1:8" ht="15.75">
      <c r="A461" s="4">
        <v>45267.75</v>
      </c>
      <c r="B461" s="9">
        <v>-5.5</v>
      </c>
      <c r="C461" s="9">
        <v>3.1</v>
      </c>
      <c r="D461" s="9">
        <v>5.4</v>
      </c>
      <c r="E461" s="2">
        <v>100</v>
      </c>
      <c r="F461" s="2">
        <v>82</v>
      </c>
      <c r="G461" s="9">
        <v>0</v>
      </c>
      <c r="H461" s="1" t="s">
        <v>11</v>
      </c>
    </row>
    <row r="462" spans="1:8" ht="15.75">
      <c r="A462" s="4">
        <v>45268</v>
      </c>
      <c r="B462" s="9">
        <v>-5.8</v>
      </c>
      <c r="C462" s="9">
        <v>2.6</v>
      </c>
      <c r="D462" s="9">
        <v>5.9</v>
      </c>
      <c r="E462" s="2">
        <v>100</v>
      </c>
      <c r="F462" s="2">
        <v>86</v>
      </c>
      <c r="G462" s="9">
        <v>0</v>
      </c>
      <c r="H462" s="1" t="s">
        <v>11</v>
      </c>
    </row>
    <row r="463" spans="1:8" ht="15.75">
      <c r="A463" s="4">
        <v>45268.25</v>
      </c>
      <c r="B463" s="9">
        <v>-5.7</v>
      </c>
      <c r="C463" s="9">
        <v>1.9</v>
      </c>
      <c r="D463" s="9">
        <v>4.3</v>
      </c>
      <c r="E463" s="2">
        <v>100</v>
      </c>
      <c r="F463" s="2">
        <v>88</v>
      </c>
      <c r="G463" s="9">
        <v>0</v>
      </c>
      <c r="H463" s="1" t="s">
        <v>13</v>
      </c>
    </row>
    <row r="464" spans="1:8" ht="15.75">
      <c r="A464" s="4">
        <v>45268.5</v>
      </c>
      <c r="B464" s="9">
        <v>-5</v>
      </c>
      <c r="C464" s="9">
        <v>0.9</v>
      </c>
      <c r="D464" s="9">
        <v>2.5</v>
      </c>
      <c r="E464" s="2">
        <v>100</v>
      </c>
      <c r="F464" s="2">
        <v>85</v>
      </c>
      <c r="G464" s="9">
        <v>0</v>
      </c>
      <c r="H464" s="1" t="s">
        <v>11</v>
      </c>
    </row>
    <row r="465" spans="1:8" ht="15.75">
      <c r="A465" s="4">
        <v>45268.75</v>
      </c>
      <c r="B465" s="9">
        <v>-5.5</v>
      </c>
      <c r="C465" s="9">
        <v>1.8</v>
      </c>
      <c r="D465" s="9">
        <v>4.5999999999999996</v>
      </c>
      <c r="E465" s="2">
        <v>100</v>
      </c>
      <c r="F465" s="2">
        <v>81</v>
      </c>
      <c r="G465" s="9">
        <v>0</v>
      </c>
      <c r="H465" s="1" t="s">
        <v>11</v>
      </c>
    </row>
    <row r="466" spans="1:8" ht="15.75">
      <c r="A466" s="4">
        <v>45269</v>
      </c>
      <c r="B466" s="9">
        <v>-5.8</v>
      </c>
      <c r="C466" s="9">
        <v>1.6</v>
      </c>
      <c r="D466" s="9">
        <v>3.2</v>
      </c>
      <c r="E466" s="2">
        <v>100</v>
      </c>
      <c r="F466" s="2">
        <v>90</v>
      </c>
      <c r="G466" s="9">
        <v>0</v>
      </c>
      <c r="H466" s="1" t="s">
        <v>13</v>
      </c>
    </row>
    <row r="467" spans="1:8" ht="15.75">
      <c r="A467" s="4">
        <v>45269.25</v>
      </c>
      <c r="B467" s="9">
        <v>-5.7</v>
      </c>
      <c r="C467" s="9">
        <v>2.4</v>
      </c>
      <c r="D467" s="9">
        <v>4.7</v>
      </c>
      <c r="E467" s="2">
        <v>100</v>
      </c>
      <c r="F467" s="2">
        <v>90</v>
      </c>
      <c r="G467" s="9">
        <v>0</v>
      </c>
      <c r="H467" s="1" t="s">
        <v>13</v>
      </c>
    </row>
    <row r="468" spans="1:8" ht="15.75">
      <c r="A468" s="4">
        <v>45269.5</v>
      </c>
      <c r="B468" s="9">
        <v>-4.5999999999999996</v>
      </c>
      <c r="C468" s="9">
        <v>3.8</v>
      </c>
      <c r="D468" s="9">
        <v>6.9</v>
      </c>
      <c r="E468" s="2">
        <v>100</v>
      </c>
      <c r="F468" s="2">
        <v>89</v>
      </c>
      <c r="G468" s="9">
        <v>0</v>
      </c>
      <c r="H468" s="1" t="s">
        <v>13</v>
      </c>
    </row>
    <row r="469" spans="1:8" ht="15.75">
      <c r="A469" s="4">
        <v>45269.75</v>
      </c>
      <c r="B469" s="9">
        <v>-4.5</v>
      </c>
      <c r="C469" s="9">
        <v>4.5</v>
      </c>
      <c r="D469" s="9">
        <v>8.5</v>
      </c>
      <c r="E469" s="2">
        <v>100</v>
      </c>
      <c r="F469" s="2">
        <v>93</v>
      </c>
      <c r="G469" s="9">
        <v>0</v>
      </c>
      <c r="H469" s="1" t="s">
        <v>13</v>
      </c>
    </row>
    <row r="470" spans="1:8" ht="15.75">
      <c r="A470" s="4">
        <v>45270</v>
      </c>
      <c r="B470" s="9">
        <v>-4.3</v>
      </c>
      <c r="C470" s="9">
        <v>4.0999999999999996</v>
      </c>
      <c r="D470" s="9">
        <v>7.2</v>
      </c>
      <c r="E470" s="2">
        <v>100</v>
      </c>
      <c r="F470" s="2">
        <v>91</v>
      </c>
      <c r="G470" s="9">
        <v>0.2</v>
      </c>
      <c r="H470" s="1" t="s">
        <v>24</v>
      </c>
    </row>
    <row r="471" spans="1:8" ht="15.75">
      <c r="A471" s="4">
        <v>45270.25</v>
      </c>
      <c r="B471" s="9">
        <v>-3.5</v>
      </c>
      <c r="C471" s="9">
        <v>4</v>
      </c>
      <c r="D471" s="9">
        <v>7.7</v>
      </c>
      <c r="E471" s="2">
        <v>100</v>
      </c>
      <c r="F471" s="2">
        <v>92</v>
      </c>
      <c r="G471" s="9">
        <v>0</v>
      </c>
      <c r="H471" s="1" t="s">
        <v>24</v>
      </c>
    </row>
    <row r="472" spans="1:8" ht="15.75">
      <c r="A472" s="4">
        <v>45270.5</v>
      </c>
      <c r="B472" s="9">
        <v>-1.9</v>
      </c>
      <c r="C472" s="9">
        <v>3.7</v>
      </c>
      <c r="D472" s="9">
        <v>6.9</v>
      </c>
      <c r="E472" s="2">
        <v>100</v>
      </c>
      <c r="F472" s="2">
        <v>87</v>
      </c>
      <c r="G472" s="9">
        <v>0</v>
      </c>
      <c r="H472" s="1" t="s">
        <v>24</v>
      </c>
    </row>
    <row r="473" spans="1:8" ht="15.75">
      <c r="A473" s="4">
        <v>45270.75</v>
      </c>
      <c r="B473" s="9">
        <v>-2.8</v>
      </c>
      <c r="C473" s="9">
        <v>4.5</v>
      </c>
      <c r="D473" s="9">
        <v>8.8000000000000007</v>
      </c>
      <c r="E473" s="2">
        <v>100</v>
      </c>
      <c r="F473" s="2">
        <v>92</v>
      </c>
      <c r="G473" s="9">
        <v>0</v>
      </c>
      <c r="H473" s="1" t="s">
        <v>13</v>
      </c>
    </row>
    <row r="474" spans="1:8" ht="15.75">
      <c r="A474" s="4">
        <v>45271</v>
      </c>
      <c r="B474" s="9">
        <v>-4.5</v>
      </c>
      <c r="C474" s="9">
        <v>4.0999999999999996</v>
      </c>
      <c r="D474" s="9">
        <v>7.9</v>
      </c>
      <c r="E474" s="2">
        <v>100</v>
      </c>
      <c r="F474" s="2">
        <v>93</v>
      </c>
      <c r="G474" s="9">
        <v>0.6</v>
      </c>
      <c r="H474" s="1" t="s">
        <v>24</v>
      </c>
    </row>
    <row r="475" spans="1:8" ht="15.75">
      <c r="A475" s="4">
        <v>45271.25</v>
      </c>
      <c r="B475" s="9">
        <v>-3.8</v>
      </c>
      <c r="C475" s="9">
        <v>5</v>
      </c>
      <c r="D475" s="9">
        <v>8.6</v>
      </c>
      <c r="E475" s="2">
        <v>100</v>
      </c>
      <c r="F475" s="2">
        <v>91</v>
      </c>
      <c r="G475" s="9">
        <v>0</v>
      </c>
      <c r="H475" s="1" t="s">
        <v>24</v>
      </c>
    </row>
    <row r="476" spans="1:8" ht="15.75">
      <c r="A476" s="4">
        <v>45271.5</v>
      </c>
      <c r="B476" s="9">
        <v>-1.7</v>
      </c>
      <c r="C476" s="9">
        <v>4.4000000000000004</v>
      </c>
      <c r="D476" s="9">
        <v>8.1999999999999993</v>
      </c>
      <c r="E476" s="2">
        <v>100</v>
      </c>
      <c r="F476" s="2">
        <v>93</v>
      </c>
      <c r="G476" s="9">
        <v>0.3</v>
      </c>
      <c r="H476" s="1" t="s">
        <v>24</v>
      </c>
    </row>
    <row r="477" spans="1:8" ht="15.75">
      <c r="A477" s="4">
        <v>45271.75</v>
      </c>
      <c r="B477" s="9">
        <v>-0.9</v>
      </c>
      <c r="C477" s="9">
        <v>5.4</v>
      </c>
      <c r="D477" s="9">
        <v>9.5</v>
      </c>
      <c r="E477" s="2">
        <v>100</v>
      </c>
      <c r="F477" s="2">
        <v>93</v>
      </c>
      <c r="G477" s="9">
        <v>0.1</v>
      </c>
      <c r="H477" s="1" t="s">
        <v>24</v>
      </c>
    </row>
    <row r="478" spans="1:8" ht="15.75">
      <c r="A478" s="4">
        <v>45272</v>
      </c>
      <c r="B478" s="9">
        <v>0.2</v>
      </c>
      <c r="C478" s="9">
        <v>4.4000000000000004</v>
      </c>
      <c r="D478" s="9">
        <v>7.1</v>
      </c>
      <c r="E478" s="2">
        <v>100</v>
      </c>
      <c r="F478" s="2">
        <v>98</v>
      </c>
      <c r="G478" s="9">
        <v>0.3</v>
      </c>
      <c r="H478" s="1" t="s">
        <v>24</v>
      </c>
    </row>
    <row r="479" spans="1:8" ht="15.75">
      <c r="A479" s="4">
        <v>45272.25</v>
      </c>
      <c r="B479" s="9">
        <v>0.3</v>
      </c>
      <c r="C479" s="9">
        <v>3.2</v>
      </c>
      <c r="D479" s="9">
        <v>6.2</v>
      </c>
      <c r="E479" s="2">
        <v>100</v>
      </c>
      <c r="F479" s="2">
        <v>99</v>
      </c>
      <c r="G479" s="9">
        <v>0</v>
      </c>
      <c r="H479" s="1" t="s">
        <v>14</v>
      </c>
    </row>
    <row r="480" spans="1:8" ht="15.75">
      <c r="A480" s="4">
        <v>45272.5</v>
      </c>
      <c r="B480" s="9">
        <v>0.3</v>
      </c>
      <c r="C480" s="9">
        <v>2.1</v>
      </c>
      <c r="D480" s="9">
        <v>5.3</v>
      </c>
      <c r="E480" s="2">
        <v>100</v>
      </c>
      <c r="F480" s="2">
        <v>99</v>
      </c>
      <c r="G480" s="9">
        <v>0</v>
      </c>
      <c r="H480" s="1" t="s">
        <v>24</v>
      </c>
    </row>
    <row r="481" spans="1:8" ht="15.75">
      <c r="A481" s="4">
        <v>45272.75</v>
      </c>
      <c r="B481" s="9">
        <v>0.2</v>
      </c>
      <c r="C481" s="9">
        <v>2.2999999999999998</v>
      </c>
      <c r="D481" s="9">
        <v>3.8</v>
      </c>
      <c r="E481" s="2">
        <v>4.2</v>
      </c>
      <c r="F481" s="2">
        <v>99</v>
      </c>
      <c r="G481" s="9">
        <v>0</v>
      </c>
      <c r="H481" s="1" t="s">
        <v>16</v>
      </c>
    </row>
    <row r="482" spans="1:8" ht="15.75">
      <c r="A482" s="4">
        <v>45273</v>
      </c>
      <c r="B482" s="9">
        <v>0.3</v>
      </c>
      <c r="C482" s="9">
        <v>2.2999999999999998</v>
      </c>
      <c r="D482" s="9">
        <v>3.7</v>
      </c>
      <c r="E482" s="2">
        <v>100</v>
      </c>
      <c r="F482" s="2">
        <v>100</v>
      </c>
      <c r="G482" s="9">
        <v>0.2</v>
      </c>
      <c r="H482" s="1" t="s">
        <v>24</v>
      </c>
    </row>
    <row r="483" spans="1:8" ht="15.75">
      <c r="A483" s="4">
        <v>45273.25</v>
      </c>
      <c r="B483" s="9">
        <v>0.1</v>
      </c>
      <c r="C483" s="9">
        <v>1.2</v>
      </c>
      <c r="D483" s="9">
        <v>2.2000000000000002</v>
      </c>
      <c r="E483" s="2">
        <v>2.8</v>
      </c>
      <c r="F483" s="2">
        <v>100</v>
      </c>
      <c r="G483" s="9">
        <v>0</v>
      </c>
      <c r="H483" s="1" t="s">
        <v>16</v>
      </c>
    </row>
    <row r="484" spans="1:8" ht="15.75">
      <c r="A484" s="4">
        <v>45273.5</v>
      </c>
      <c r="B484" s="9">
        <v>-0.1</v>
      </c>
      <c r="C484" s="9">
        <v>1.4</v>
      </c>
      <c r="D484" s="9">
        <v>3.5</v>
      </c>
      <c r="E484" s="2">
        <v>3.7</v>
      </c>
      <c r="F484" s="2">
        <v>100</v>
      </c>
      <c r="G484" s="9">
        <v>0</v>
      </c>
      <c r="H484" s="1" t="s">
        <v>16</v>
      </c>
    </row>
    <row r="485" spans="1:8" ht="15.75">
      <c r="A485" s="4">
        <v>45273.75</v>
      </c>
      <c r="B485" s="9">
        <v>0.2</v>
      </c>
      <c r="C485" s="9">
        <v>1.3</v>
      </c>
      <c r="D485" s="9">
        <v>3.2</v>
      </c>
      <c r="E485" s="2">
        <v>100</v>
      </c>
      <c r="F485" s="2">
        <v>100</v>
      </c>
      <c r="G485" s="9">
        <v>0</v>
      </c>
      <c r="H485" s="1" t="s">
        <v>13</v>
      </c>
    </row>
    <row r="486" spans="1:8" ht="15.75">
      <c r="A486" s="4">
        <v>45274</v>
      </c>
      <c r="B486" s="9">
        <v>0.4</v>
      </c>
      <c r="C486" s="9">
        <v>2.1</v>
      </c>
      <c r="D486" s="9">
        <v>3.6</v>
      </c>
      <c r="E486" s="2">
        <v>100</v>
      </c>
      <c r="F486" s="2">
        <v>100</v>
      </c>
      <c r="G486" s="9">
        <v>0</v>
      </c>
      <c r="H486" s="1" t="s">
        <v>13</v>
      </c>
    </row>
    <row r="487" spans="1:8" ht="15.75">
      <c r="A487" s="4">
        <v>45274.25</v>
      </c>
      <c r="B487" s="9">
        <v>0.4</v>
      </c>
      <c r="C487" s="9">
        <v>2.1</v>
      </c>
      <c r="D487" s="9">
        <v>4</v>
      </c>
      <c r="E487" s="2">
        <v>4.2</v>
      </c>
      <c r="F487" s="2">
        <v>100</v>
      </c>
      <c r="G487" s="9">
        <v>0</v>
      </c>
      <c r="H487" s="1" t="s">
        <v>16</v>
      </c>
    </row>
    <row r="488" spans="1:8" ht="15.75">
      <c r="A488" s="4">
        <v>45274.5</v>
      </c>
      <c r="B488" s="9">
        <v>0.3</v>
      </c>
      <c r="C488" s="9">
        <v>2</v>
      </c>
      <c r="D488" s="9">
        <v>4.3</v>
      </c>
      <c r="E488" s="2">
        <v>100</v>
      </c>
      <c r="F488" s="2">
        <v>100</v>
      </c>
      <c r="G488" s="9">
        <v>0.4</v>
      </c>
      <c r="H488" s="1" t="s">
        <v>22</v>
      </c>
    </row>
    <row r="489" spans="1:8" ht="15.75">
      <c r="A489" s="4">
        <v>45274.75</v>
      </c>
      <c r="B489" s="9">
        <v>-0.3</v>
      </c>
      <c r="C489" s="9">
        <v>3.1</v>
      </c>
      <c r="D489" s="9">
        <v>7.9</v>
      </c>
      <c r="E489" s="2">
        <v>100</v>
      </c>
      <c r="F489" s="2">
        <v>98</v>
      </c>
      <c r="G489" s="9">
        <v>0</v>
      </c>
      <c r="H489" s="1" t="s">
        <v>13</v>
      </c>
    </row>
    <row r="490" spans="1:8" ht="15.75">
      <c r="A490" s="4">
        <v>45275</v>
      </c>
      <c r="B490" s="9">
        <v>-2.5</v>
      </c>
      <c r="C490" s="9">
        <v>3.4</v>
      </c>
      <c r="D490" s="9">
        <v>7.3</v>
      </c>
      <c r="E490" s="2">
        <v>100</v>
      </c>
      <c r="F490" s="2">
        <v>92</v>
      </c>
      <c r="G490" s="9">
        <v>0</v>
      </c>
      <c r="H490" s="1" t="s">
        <v>11</v>
      </c>
    </row>
    <row r="491" spans="1:8" ht="15.75">
      <c r="A491" s="4">
        <v>45275.25</v>
      </c>
      <c r="B491" s="9">
        <v>-3.4</v>
      </c>
      <c r="C491" s="9">
        <v>3.3</v>
      </c>
      <c r="D491" s="9">
        <v>7.6</v>
      </c>
      <c r="E491" s="2">
        <v>100</v>
      </c>
      <c r="F491" s="2">
        <v>86</v>
      </c>
      <c r="G491" s="9">
        <v>0</v>
      </c>
      <c r="H491" s="1" t="s">
        <v>24</v>
      </c>
    </row>
    <row r="492" spans="1:8" ht="15.75">
      <c r="A492" s="4">
        <v>45275.5</v>
      </c>
      <c r="B492" s="9">
        <v>-1.7</v>
      </c>
      <c r="C492" s="9">
        <v>2.1</v>
      </c>
      <c r="D492" s="9">
        <v>6.9</v>
      </c>
      <c r="E492" s="2">
        <v>88</v>
      </c>
      <c r="F492" s="2">
        <v>86</v>
      </c>
      <c r="G492" s="9">
        <v>0</v>
      </c>
      <c r="H492" s="1" t="s">
        <v>24</v>
      </c>
    </row>
    <row r="493" spans="1:8" ht="15.75">
      <c r="A493" s="4">
        <v>45275.75</v>
      </c>
      <c r="B493" s="9">
        <v>-2.6</v>
      </c>
      <c r="C493" s="9">
        <v>1.7</v>
      </c>
      <c r="D493" s="9">
        <v>3</v>
      </c>
      <c r="E493" s="2">
        <v>100</v>
      </c>
      <c r="F493" s="2">
        <v>89</v>
      </c>
      <c r="G493" s="9">
        <v>0</v>
      </c>
      <c r="H493" s="1" t="s">
        <v>11</v>
      </c>
    </row>
    <row r="494" spans="1:8" ht="15.75">
      <c r="A494" s="4">
        <v>45276</v>
      </c>
      <c r="B494" s="9">
        <v>-1.2</v>
      </c>
      <c r="C494" s="9">
        <v>2.7</v>
      </c>
      <c r="D494" s="9">
        <v>4.8</v>
      </c>
      <c r="E494" s="2">
        <v>100</v>
      </c>
      <c r="F494" s="2">
        <v>98</v>
      </c>
      <c r="G494" s="9">
        <v>0</v>
      </c>
      <c r="H494" s="1" t="s">
        <v>24</v>
      </c>
    </row>
    <row r="495" spans="1:8" ht="15.75">
      <c r="A495" s="4">
        <v>45276.25</v>
      </c>
      <c r="B495" s="9">
        <v>1.4</v>
      </c>
      <c r="C495" s="9">
        <v>3.5</v>
      </c>
      <c r="D495" s="9">
        <v>6.1</v>
      </c>
      <c r="E495" s="2">
        <v>100</v>
      </c>
      <c r="F495" s="2">
        <v>99</v>
      </c>
      <c r="G495" s="9">
        <v>0.1</v>
      </c>
      <c r="H495" s="1" t="s">
        <v>14</v>
      </c>
    </row>
    <row r="496" spans="1:8" ht="15.75">
      <c r="A496" s="4">
        <v>45276.5</v>
      </c>
      <c r="B496" s="9">
        <v>2.7</v>
      </c>
      <c r="C496" s="9">
        <v>3.8</v>
      </c>
      <c r="D496" s="9">
        <v>7.5</v>
      </c>
      <c r="E496" s="2">
        <v>100</v>
      </c>
      <c r="F496" s="2">
        <v>97</v>
      </c>
      <c r="G496" s="9">
        <v>0</v>
      </c>
      <c r="H496" s="1" t="s">
        <v>14</v>
      </c>
    </row>
    <row r="497" spans="1:8" ht="15.75">
      <c r="A497" s="4">
        <v>45276.75</v>
      </c>
      <c r="B497" s="9">
        <v>2.6</v>
      </c>
      <c r="C497" s="9">
        <v>3</v>
      </c>
      <c r="D497" s="9">
        <v>5.7</v>
      </c>
      <c r="E497" s="2">
        <v>100</v>
      </c>
      <c r="F497" s="2">
        <v>99</v>
      </c>
      <c r="G497" s="9">
        <v>0</v>
      </c>
      <c r="H497" s="1" t="s">
        <v>14</v>
      </c>
    </row>
    <row r="498" spans="1:8" ht="15.75">
      <c r="A498" s="4">
        <v>45277</v>
      </c>
      <c r="B498" s="9">
        <v>3.6</v>
      </c>
      <c r="C498" s="9">
        <v>4.5</v>
      </c>
      <c r="D498" s="9">
        <v>9.3000000000000007</v>
      </c>
      <c r="E498" s="2">
        <v>100</v>
      </c>
      <c r="F498" s="2">
        <v>98</v>
      </c>
      <c r="G498" s="9">
        <v>0</v>
      </c>
      <c r="H498" s="1" t="s">
        <v>14</v>
      </c>
    </row>
    <row r="499" spans="1:8" ht="15.75">
      <c r="A499" s="4">
        <v>45277.25</v>
      </c>
      <c r="B499" s="9">
        <v>5.2</v>
      </c>
      <c r="C499" s="9">
        <v>4.9000000000000004</v>
      </c>
      <c r="D499" s="9">
        <v>9.5</v>
      </c>
      <c r="E499" s="2">
        <v>100</v>
      </c>
      <c r="F499" s="2">
        <v>98</v>
      </c>
      <c r="G499" s="9">
        <v>0.5</v>
      </c>
      <c r="H499" s="1" t="s">
        <v>14</v>
      </c>
    </row>
    <row r="500" spans="1:8" ht="15.75">
      <c r="A500" s="4">
        <v>45277.5</v>
      </c>
      <c r="B500" s="9">
        <v>5.5</v>
      </c>
      <c r="C500" s="9">
        <v>2.9</v>
      </c>
      <c r="D500" s="9">
        <v>6.3</v>
      </c>
      <c r="E500" s="2">
        <v>100</v>
      </c>
      <c r="F500" s="2">
        <v>98</v>
      </c>
      <c r="G500" s="9">
        <v>0</v>
      </c>
      <c r="H500" s="1" t="s">
        <v>13</v>
      </c>
    </row>
    <row r="501" spans="1:8" ht="15.75">
      <c r="A501" s="4">
        <v>45277.75</v>
      </c>
      <c r="B501" s="9">
        <v>5.6</v>
      </c>
      <c r="C501" s="9">
        <v>4</v>
      </c>
      <c r="D501" s="9">
        <v>7.9</v>
      </c>
      <c r="E501" s="2">
        <v>100</v>
      </c>
      <c r="F501" s="2">
        <v>97</v>
      </c>
      <c r="G501" s="9">
        <v>1</v>
      </c>
      <c r="H501" s="1" t="s">
        <v>14</v>
      </c>
    </row>
    <row r="502" spans="1:8" ht="15.75">
      <c r="A502" s="4">
        <v>45278</v>
      </c>
      <c r="B502" s="9">
        <v>6.2</v>
      </c>
      <c r="C502" s="9">
        <v>5.4</v>
      </c>
      <c r="D502" s="9">
        <v>11.7</v>
      </c>
      <c r="E502" s="2">
        <v>100</v>
      </c>
      <c r="F502" s="2">
        <v>94</v>
      </c>
      <c r="G502" s="9">
        <v>0</v>
      </c>
      <c r="H502" s="1" t="s">
        <v>15</v>
      </c>
    </row>
    <row r="503" spans="1:8" ht="15.75">
      <c r="A503" s="4">
        <v>45278.25</v>
      </c>
      <c r="B503" s="9">
        <v>5.5</v>
      </c>
      <c r="C503" s="9">
        <v>3.1</v>
      </c>
      <c r="D503" s="9">
        <v>7.3</v>
      </c>
      <c r="E503" s="2">
        <v>100</v>
      </c>
      <c r="F503" s="2">
        <v>98</v>
      </c>
      <c r="G503" s="9">
        <v>0.1</v>
      </c>
      <c r="H503" s="1" t="s">
        <v>14</v>
      </c>
    </row>
    <row r="504" spans="1:8" ht="15.75">
      <c r="A504" s="4">
        <v>45278.5</v>
      </c>
      <c r="B504" s="9">
        <v>6</v>
      </c>
      <c r="C504" s="9">
        <v>3.7</v>
      </c>
      <c r="D504" s="9">
        <v>6.5</v>
      </c>
      <c r="E504" s="2">
        <v>100</v>
      </c>
      <c r="F504" s="2">
        <v>98</v>
      </c>
      <c r="G504" s="9">
        <v>0.2</v>
      </c>
      <c r="H504" s="1" t="s">
        <v>14</v>
      </c>
    </row>
    <row r="505" spans="1:8" ht="15.75">
      <c r="A505" s="4">
        <v>45278.75</v>
      </c>
      <c r="B505" s="9">
        <v>5.9</v>
      </c>
      <c r="C505" s="9">
        <v>2.2999999999999998</v>
      </c>
      <c r="D505" s="9">
        <v>6.9</v>
      </c>
      <c r="E505" s="2">
        <v>100</v>
      </c>
      <c r="F505" s="2">
        <v>98</v>
      </c>
      <c r="G505" s="9">
        <v>0.1</v>
      </c>
      <c r="H505" s="1" t="s">
        <v>15</v>
      </c>
    </row>
    <row r="506" spans="1:8" ht="15.75">
      <c r="A506" s="4">
        <v>45279</v>
      </c>
      <c r="B506" s="9">
        <v>5.5</v>
      </c>
      <c r="C506" s="9">
        <v>3.8</v>
      </c>
      <c r="D506" s="9">
        <v>7.1</v>
      </c>
      <c r="E506" s="2">
        <v>100</v>
      </c>
      <c r="F506" s="2">
        <v>99</v>
      </c>
      <c r="G506" s="9">
        <v>0</v>
      </c>
      <c r="H506" s="1" t="s">
        <v>13</v>
      </c>
    </row>
    <row r="507" spans="1:8" ht="15.75">
      <c r="A507" s="4">
        <v>45279.25</v>
      </c>
      <c r="B507" s="9">
        <v>5.5</v>
      </c>
      <c r="C507" s="9">
        <v>4.0999999999999996</v>
      </c>
      <c r="D507" s="9">
        <v>9.5</v>
      </c>
      <c r="E507" s="2">
        <v>100</v>
      </c>
      <c r="F507" s="2">
        <v>98</v>
      </c>
      <c r="G507" s="9">
        <v>0</v>
      </c>
      <c r="H507" s="1" t="s">
        <v>15</v>
      </c>
    </row>
    <row r="508" spans="1:8" ht="15.75">
      <c r="A508" s="4">
        <v>45279.5</v>
      </c>
      <c r="B508" s="9">
        <v>6.6</v>
      </c>
      <c r="C508" s="9">
        <v>5.0999999999999996</v>
      </c>
      <c r="D508" s="9">
        <v>11.2</v>
      </c>
      <c r="E508" s="2">
        <v>100</v>
      </c>
      <c r="F508" s="2">
        <v>96</v>
      </c>
      <c r="G508" s="9">
        <v>0.4</v>
      </c>
      <c r="H508" s="1" t="s">
        <v>14</v>
      </c>
    </row>
    <row r="509" spans="1:8" ht="15.75">
      <c r="A509" s="4">
        <v>45279.75</v>
      </c>
      <c r="B509" s="9">
        <v>6</v>
      </c>
      <c r="C509" s="9">
        <v>3.5</v>
      </c>
      <c r="D509" s="9">
        <v>7.2</v>
      </c>
      <c r="E509" s="2">
        <v>100</v>
      </c>
      <c r="F509" s="2">
        <v>96</v>
      </c>
      <c r="G509" s="9">
        <v>0.3</v>
      </c>
      <c r="H509" s="1" t="s">
        <v>14</v>
      </c>
    </row>
    <row r="510" spans="1:8" ht="15.75">
      <c r="A510" s="4">
        <v>45280</v>
      </c>
      <c r="B510" s="9">
        <v>5</v>
      </c>
      <c r="C510" s="9">
        <v>3.3</v>
      </c>
      <c r="D510" s="9">
        <v>7.2</v>
      </c>
      <c r="E510" s="2">
        <v>100</v>
      </c>
      <c r="F510" s="2">
        <v>96</v>
      </c>
      <c r="G510" s="9">
        <v>0.4</v>
      </c>
      <c r="H510" s="1" t="s">
        <v>14</v>
      </c>
    </row>
    <row r="511" spans="1:8" ht="15.75">
      <c r="A511" s="4">
        <v>45280.25</v>
      </c>
      <c r="B511" s="9">
        <v>3.3</v>
      </c>
      <c r="C511" s="9">
        <v>2.2999999999999998</v>
      </c>
      <c r="D511" s="9">
        <v>9.1999999999999993</v>
      </c>
      <c r="E511" s="2">
        <v>100</v>
      </c>
      <c r="F511" s="2">
        <v>96</v>
      </c>
      <c r="G511" s="9">
        <v>0.8</v>
      </c>
      <c r="H511" s="1" t="s">
        <v>14</v>
      </c>
    </row>
    <row r="512" spans="1:8" ht="15.75">
      <c r="A512" s="4">
        <v>45280.5</v>
      </c>
      <c r="B512" s="9">
        <v>3.1</v>
      </c>
      <c r="C512" s="9">
        <v>2</v>
      </c>
      <c r="D512" s="9">
        <v>4.3</v>
      </c>
      <c r="E512" s="2">
        <v>88</v>
      </c>
      <c r="F512" s="2">
        <v>92</v>
      </c>
      <c r="G512" s="9">
        <v>0</v>
      </c>
      <c r="H512" s="1" t="s">
        <v>11</v>
      </c>
    </row>
    <row r="513" spans="1:8" ht="15.75">
      <c r="A513" s="4">
        <v>45280.75</v>
      </c>
      <c r="B513" s="9">
        <v>1.6</v>
      </c>
      <c r="C513" s="9">
        <v>3.3</v>
      </c>
      <c r="D513" s="9">
        <v>5.8</v>
      </c>
      <c r="E513" s="2">
        <v>88</v>
      </c>
      <c r="F513" s="2">
        <v>98</v>
      </c>
      <c r="G513" s="9">
        <v>0</v>
      </c>
      <c r="H513" s="1" t="s">
        <v>11</v>
      </c>
    </row>
    <row r="514" spans="1:8" ht="15.75">
      <c r="A514" s="4">
        <v>45281</v>
      </c>
      <c r="B514" s="9">
        <v>1.4</v>
      </c>
      <c r="C514" s="9">
        <v>3.9</v>
      </c>
      <c r="D514" s="9">
        <v>7.7</v>
      </c>
      <c r="E514" s="2">
        <v>100</v>
      </c>
      <c r="F514" s="2">
        <v>97</v>
      </c>
      <c r="G514" s="9">
        <v>1.6</v>
      </c>
      <c r="H514" s="1" t="s">
        <v>22</v>
      </c>
    </row>
    <row r="515" spans="1:8" ht="15.75">
      <c r="A515" s="4">
        <v>45281.25</v>
      </c>
      <c r="B515" s="9">
        <v>0.7</v>
      </c>
      <c r="C515" s="9">
        <v>3.5</v>
      </c>
      <c r="D515" s="9">
        <v>7.3</v>
      </c>
      <c r="E515" s="2">
        <v>88</v>
      </c>
      <c r="F515" s="2">
        <v>94</v>
      </c>
      <c r="G515" s="9">
        <v>0</v>
      </c>
      <c r="H515" s="1" t="s">
        <v>11</v>
      </c>
    </row>
    <row r="516" spans="1:8" ht="15.75">
      <c r="A516" s="4">
        <v>45281.5</v>
      </c>
      <c r="B516" s="9">
        <v>1.6</v>
      </c>
      <c r="C516" s="9">
        <v>4.5</v>
      </c>
      <c r="D516" s="9">
        <v>8.8000000000000007</v>
      </c>
      <c r="E516" s="2">
        <v>100</v>
      </c>
      <c r="F516" s="2">
        <v>92</v>
      </c>
      <c r="G516" s="9">
        <v>0</v>
      </c>
      <c r="H516" s="1" t="s">
        <v>11</v>
      </c>
    </row>
    <row r="517" spans="1:8" ht="15.75">
      <c r="A517" s="4">
        <v>45281.75</v>
      </c>
      <c r="B517" s="9">
        <v>2.4</v>
      </c>
      <c r="C517" s="9">
        <v>7.2</v>
      </c>
      <c r="D517" s="9">
        <v>12.5</v>
      </c>
      <c r="E517" s="2">
        <v>100</v>
      </c>
      <c r="F517" s="2">
        <v>97</v>
      </c>
      <c r="G517" s="9">
        <v>0</v>
      </c>
      <c r="H517" s="1" t="s">
        <v>14</v>
      </c>
    </row>
    <row r="518" spans="1:8" ht="15.75">
      <c r="A518" s="4">
        <v>45282</v>
      </c>
      <c r="B518" s="9">
        <v>1.3</v>
      </c>
      <c r="C518" s="9">
        <v>5.6</v>
      </c>
      <c r="D518" s="9">
        <v>13.2</v>
      </c>
      <c r="E518" s="2">
        <v>100</v>
      </c>
      <c r="F518" s="2">
        <v>97</v>
      </c>
      <c r="G518" s="9">
        <v>0.7</v>
      </c>
      <c r="H518" s="1" t="s">
        <v>22</v>
      </c>
    </row>
    <row r="519" spans="1:8" ht="15.75">
      <c r="A519" s="4">
        <v>45282.25</v>
      </c>
      <c r="B519" s="9">
        <v>1.7</v>
      </c>
      <c r="C519" s="9">
        <v>4.5999999999999996</v>
      </c>
      <c r="D519" s="9">
        <v>8.5</v>
      </c>
      <c r="E519" s="2">
        <v>88</v>
      </c>
      <c r="F519" s="2">
        <v>94</v>
      </c>
      <c r="G519" s="9">
        <v>0</v>
      </c>
      <c r="H519" s="1" t="s">
        <v>11</v>
      </c>
    </row>
    <row r="520" spans="1:8" ht="15.75">
      <c r="A520" s="4">
        <v>45282.5</v>
      </c>
      <c r="B520" s="9">
        <v>2.6</v>
      </c>
      <c r="C520" s="9">
        <v>5.4</v>
      </c>
      <c r="D520" s="9">
        <v>9.6</v>
      </c>
      <c r="E520" s="2">
        <v>88</v>
      </c>
      <c r="F520" s="2">
        <v>79</v>
      </c>
      <c r="G520" s="9">
        <v>0</v>
      </c>
      <c r="H520" s="1" t="s">
        <v>11</v>
      </c>
    </row>
    <row r="521" spans="1:8" ht="15.75">
      <c r="A521" s="4">
        <v>45282.75</v>
      </c>
      <c r="B521" s="9">
        <v>0.3</v>
      </c>
      <c r="C521" s="9">
        <v>5.7</v>
      </c>
      <c r="D521" s="9">
        <v>10.3</v>
      </c>
      <c r="E521" s="2">
        <v>100</v>
      </c>
      <c r="F521" s="2">
        <v>92</v>
      </c>
      <c r="G521" s="9">
        <v>0</v>
      </c>
      <c r="H521" s="1" t="s">
        <v>24</v>
      </c>
    </row>
    <row r="522" spans="1:8" ht="15.75">
      <c r="A522" s="4">
        <v>45283</v>
      </c>
      <c r="B522" s="9">
        <v>0.3</v>
      </c>
      <c r="C522" s="9">
        <v>3.3</v>
      </c>
      <c r="D522" s="9">
        <v>7.6</v>
      </c>
      <c r="E522" s="2">
        <v>100</v>
      </c>
      <c r="F522" s="2">
        <v>98</v>
      </c>
      <c r="G522" s="9">
        <v>0.1</v>
      </c>
      <c r="H522" s="1" t="s">
        <v>14</v>
      </c>
    </row>
    <row r="523" spans="1:8" ht="15.75">
      <c r="A523" s="4">
        <v>45283.25</v>
      </c>
      <c r="B523" s="9">
        <v>-0.4</v>
      </c>
      <c r="C523" s="9">
        <v>4.7</v>
      </c>
      <c r="D523" s="9">
        <v>10</v>
      </c>
      <c r="E523" s="2">
        <v>100</v>
      </c>
      <c r="F523" s="2">
        <v>98</v>
      </c>
      <c r="G523" s="9">
        <v>0.8</v>
      </c>
      <c r="H523" s="1" t="s">
        <v>24</v>
      </c>
    </row>
    <row r="524" spans="1:8" ht="15.75">
      <c r="A524" s="4">
        <v>45283.5</v>
      </c>
      <c r="B524" s="9">
        <v>0.2</v>
      </c>
      <c r="C524" s="9">
        <v>5.5</v>
      </c>
      <c r="D524" s="9">
        <v>12.8</v>
      </c>
      <c r="E524" s="2">
        <v>100</v>
      </c>
      <c r="F524" s="2">
        <v>97</v>
      </c>
      <c r="G524" s="9">
        <v>0</v>
      </c>
      <c r="H524" s="1" t="s">
        <v>24</v>
      </c>
    </row>
    <row r="525" spans="1:8" ht="15.75">
      <c r="A525" s="4">
        <v>45283.75</v>
      </c>
      <c r="B525" s="9">
        <v>0</v>
      </c>
      <c r="C525" s="9">
        <v>4.7</v>
      </c>
      <c r="D525" s="9">
        <v>9.1999999999999993</v>
      </c>
      <c r="E525" s="2">
        <v>100</v>
      </c>
      <c r="F525" s="2">
        <v>97</v>
      </c>
      <c r="G525" s="9">
        <v>0.2</v>
      </c>
      <c r="H525" s="1" t="s">
        <v>24</v>
      </c>
    </row>
    <row r="526" spans="1:8" ht="15.75">
      <c r="A526" s="4">
        <v>45284</v>
      </c>
      <c r="B526" s="9">
        <v>-0.5</v>
      </c>
      <c r="C526" s="9">
        <v>5.3</v>
      </c>
      <c r="D526" s="9">
        <v>9.4</v>
      </c>
      <c r="E526" s="2">
        <v>100</v>
      </c>
      <c r="F526" s="2">
        <v>97</v>
      </c>
      <c r="G526" s="9">
        <v>0.4</v>
      </c>
      <c r="H526" s="1" t="s">
        <v>24</v>
      </c>
    </row>
    <row r="527" spans="1:8" ht="15.75">
      <c r="A527" s="4">
        <v>45284.25</v>
      </c>
      <c r="B527" s="9">
        <v>-0.1</v>
      </c>
      <c r="C527" s="9">
        <v>4.4000000000000004</v>
      </c>
      <c r="D527" s="9">
        <v>8.8000000000000007</v>
      </c>
      <c r="E527" s="2">
        <v>100</v>
      </c>
      <c r="F527" s="2">
        <v>92</v>
      </c>
      <c r="G527" s="9">
        <v>0.3</v>
      </c>
      <c r="H527" s="1" t="s">
        <v>24</v>
      </c>
    </row>
    <row r="528" spans="1:8" ht="15.75">
      <c r="A528" s="4">
        <v>45284.5</v>
      </c>
      <c r="B528" s="9">
        <v>-0.1</v>
      </c>
      <c r="C528" s="9">
        <v>3.7</v>
      </c>
      <c r="D528" s="9">
        <v>8</v>
      </c>
      <c r="E528" s="2">
        <v>100</v>
      </c>
      <c r="F528" s="2">
        <v>91</v>
      </c>
      <c r="G528" s="9">
        <v>0</v>
      </c>
      <c r="H528" s="1" t="s">
        <v>11</v>
      </c>
    </row>
    <row r="529" spans="1:8" ht="15.75">
      <c r="A529" s="4">
        <v>45284.75</v>
      </c>
      <c r="B529" s="9">
        <v>-2.1</v>
      </c>
      <c r="C529" s="9">
        <v>3.2</v>
      </c>
      <c r="D529" s="9">
        <v>5.6</v>
      </c>
      <c r="E529" s="2">
        <v>88</v>
      </c>
      <c r="F529" s="2">
        <v>93</v>
      </c>
      <c r="G529" s="9">
        <v>0</v>
      </c>
      <c r="H529" s="1" t="s">
        <v>11</v>
      </c>
    </row>
    <row r="530" spans="1:8" ht="15.75">
      <c r="A530" s="4">
        <v>45285</v>
      </c>
      <c r="B530" s="9">
        <v>-1.1000000000000001</v>
      </c>
      <c r="C530" s="9">
        <v>6.9</v>
      </c>
      <c r="D530" s="9">
        <v>12</v>
      </c>
      <c r="E530" s="2">
        <v>100</v>
      </c>
      <c r="F530" s="2">
        <v>95</v>
      </c>
      <c r="G530" s="9">
        <v>0.1</v>
      </c>
      <c r="H530" s="1" t="s">
        <v>24</v>
      </c>
    </row>
    <row r="531" spans="1:8" ht="15.75">
      <c r="A531" s="4">
        <v>45285.25</v>
      </c>
      <c r="B531" s="9">
        <v>2.8</v>
      </c>
      <c r="C531" s="9">
        <v>3.1</v>
      </c>
      <c r="D531" s="9">
        <v>9.1999999999999993</v>
      </c>
      <c r="E531" s="2">
        <v>100</v>
      </c>
      <c r="F531" s="2">
        <v>98</v>
      </c>
      <c r="G531" s="9">
        <v>0</v>
      </c>
      <c r="H531" s="1" t="s">
        <v>14</v>
      </c>
    </row>
    <row r="532" spans="1:8" ht="15.75">
      <c r="A532" s="4">
        <v>45285.5</v>
      </c>
      <c r="B532" s="9">
        <v>5.0999999999999996</v>
      </c>
      <c r="C532" s="9">
        <v>7.2</v>
      </c>
      <c r="D532" s="9">
        <v>13.3</v>
      </c>
      <c r="E532" s="2">
        <v>75</v>
      </c>
      <c r="F532" s="2">
        <v>81</v>
      </c>
      <c r="G532" s="9">
        <v>0.1</v>
      </c>
      <c r="H532" s="1" t="s">
        <v>20</v>
      </c>
    </row>
    <row r="533" spans="1:8" ht="15.75">
      <c r="A533" s="4">
        <v>45285.75</v>
      </c>
      <c r="B533" s="9">
        <v>3.5</v>
      </c>
      <c r="C533" s="9">
        <v>7.6</v>
      </c>
      <c r="D533" s="9">
        <v>14.9</v>
      </c>
      <c r="E533" s="2">
        <v>100</v>
      </c>
      <c r="F533" s="2">
        <v>91</v>
      </c>
      <c r="G533" s="9">
        <v>0.8</v>
      </c>
      <c r="H533" s="1" t="s">
        <v>14</v>
      </c>
    </row>
    <row r="534" spans="1:8" ht="15.75">
      <c r="A534" s="4">
        <v>45286</v>
      </c>
      <c r="B534" s="9">
        <v>3.4</v>
      </c>
      <c r="C534" s="9">
        <v>7</v>
      </c>
      <c r="D534" s="9">
        <v>15.2</v>
      </c>
      <c r="E534" s="2">
        <v>100</v>
      </c>
      <c r="F534" s="2">
        <v>87</v>
      </c>
      <c r="G534" s="9">
        <v>0</v>
      </c>
      <c r="H534" s="1" t="s">
        <v>11</v>
      </c>
    </row>
    <row r="535" spans="1:8" ht="15.75">
      <c r="A535" s="4">
        <v>45286.25</v>
      </c>
      <c r="B535" s="9">
        <v>1.3</v>
      </c>
      <c r="C535" s="9">
        <v>3.7</v>
      </c>
      <c r="D535" s="9">
        <v>7.1</v>
      </c>
      <c r="E535" s="2">
        <v>88</v>
      </c>
      <c r="F535" s="2">
        <v>94</v>
      </c>
      <c r="G535" s="9">
        <v>0.2</v>
      </c>
      <c r="H535" s="1" t="s">
        <v>14</v>
      </c>
    </row>
    <row r="536" spans="1:8" ht="15.75">
      <c r="A536" s="4">
        <v>45286.5</v>
      </c>
      <c r="B536" s="9">
        <v>0.2</v>
      </c>
      <c r="C536" s="9">
        <v>2.6</v>
      </c>
      <c r="D536" s="9">
        <v>5.6</v>
      </c>
      <c r="E536" s="2">
        <v>100</v>
      </c>
      <c r="F536" s="2">
        <v>98</v>
      </c>
      <c r="G536" s="9">
        <v>0.9</v>
      </c>
      <c r="H536" s="1" t="s">
        <v>24</v>
      </c>
    </row>
    <row r="537" spans="1:8" ht="15.75">
      <c r="A537" s="4">
        <v>45286.75</v>
      </c>
      <c r="B537" s="9">
        <v>4.3</v>
      </c>
      <c r="C537" s="9">
        <v>5</v>
      </c>
      <c r="D537" s="9">
        <v>11.8</v>
      </c>
      <c r="E537" s="2">
        <v>100</v>
      </c>
      <c r="F537" s="2">
        <v>92</v>
      </c>
      <c r="G537" s="9">
        <v>0</v>
      </c>
      <c r="H537" s="1" t="s">
        <v>14</v>
      </c>
    </row>
    <row r="538" spans="1:8" ht="15.75">
      <c r="A538" s="4">
        <v>45287</v>
      </c>
      <c r="B538" s="9">
        <v>2.1</v>
      </c>
      <c r="C538" s="9">
        <v>5.2</v>
      </c>
      <c r="D538" s="9">
        <v>9.6999999999999993</v>
      </c>
      <c r="E538" s="2">
        <v>100</v>
      </c>
      <c r="F538" s="2">
        <v>93</v>
      </c>
      <c r="G538" s="9">
        <v>0</v>
      </c>
      <c r="H538" s="1" t="s">
        <v>14</v>
      </c>
    </row>
    <row r="539" spans="1:8" ht="15.75">
      <c r="A539" s="4">
        <v>45287.25</v>
      </c>
      <c r="B539" s="9">
        <v>0.9</v>
      </c>
      <c r="C539" s="9">
        <v>4</v>
      </c>
      <c r="D539" s="9">
        <v>8.3000000000000007</v>
      </c>
      <c r="E539" s="2">
        <v>100</v>
      </c>
      <c r="F539" s="2">
        <v>95</v>
      </c>
      <c r="G539" s="9">
        <v>0</v>
      </c>
      <c r="H539" s="1" t="s">
        <v>24</v>
      </c>
    </row>
    <row r="540" spans="1:8" ht="15.75">
      <c r="A540" s="4">
        <v>45287.5</v>
      </c>
      <c r="B540" s="9">
        <v>2.1</v>
      </c>
      <c r="C540" s="9">
        <v>5.8</v>
      </c>
      <c r="D540" s="9">
        <v>12.5</v>
      </c>
      <c r="E540" s="2">
        <v>88</v>
      </c>
      <c r="F540" s="2">
        <v>80</v>
      </c>
      <c r="G540" s="9">
        <v>0</v>
      </c>
      <c r="H540" s="1" t="s">
        <v>11</v>
      </c>
    </row>
    <row r="541" spans="1:8" ht="15.75">
      <c r="A541" s="4">
        <v>45287.75</v>
      </c>
      <c r="B541" s="9">
        <v>1.4</v>
      </c>
      <c r="C541" s="9">
        <v>5.0999999999999996</v>
      </c>
      <c r="D541" s="9">
        <v>10.7</v>
      </c>
      <c r="E541" s="2">
        <v>88</v>
      </c>
      <c r="F541" s="2">
        <v>74</v>
      </c>
      <c r="G541" s="9">
        <v>0</v>
      </c>
      <c r="H541" s="1" t="s">
        <v>11</v>
      </c>
    </row>
    <row r="542" spans="1:8" ht="15.75">
      <c r="A542" s="4">
        <v>45288</v>
      </c>
      <c r="B542" s="9">
        <v>0.7</v>
      </c>
      <c r="C542" s="9">
        <v>3.5</v>
      </c>
      <c r="D542" s="9">
        <v>6.9</v>
      </c>
      <c r="E542" s="2">
        <v>88</v>
      </c>
      <c r="F542" s="2">
        <v>77</v>
      </c>
      <c r="G542" s="9">
        <v>0</v>
      </c>
      <c r="H542" s="1" t="s">
        <v>11</v>
      </c>
    </row>
    <row r="543" spans="1:8" ht="15.75">
      <c r="A543" s="4">
        <v>45288.25</v>
      </c>
      <c r="B543" s="9">
        <v>-0.5</v>
      </c>
      <c r="C543" s="9">
        <v>2.8</v>
      </c>
      <c r="D543" s="9">
        <v>4.8</v>
      </c>
      <c r="E543" s="2">
        <v>88</v>
      </c>
      <c r="F543" s="2">
        <v>96</v>
      </c>
      <c r="G543" s="9">
        <v>0</v>
      </c>
      <c r="H543" s="1" t="s">
        <v>11</v>
      </c>
    </row>
    <row r="544" spans="1:8" ht="15.75">
      <c r="A544" s="4">
        <v>45288.5</v>
      </c>
      <c r="B544" s="9">
        <v>1</v>
      </c>
      <c r="C544" s="9">
        <v>4.9000000000000004</v>
      </c>
      <c r="D544" s="9">
        <v>7.8</v>
      </c>
      <c r="E544" s="2">
        <v>100</v>
      </c>
      <c r="F544" s="2">
        <v>83</v>
      </c>
      <c r="G544" s="9">
        <v>0</v>
      </c>
      <c r="H544" s="1" t="s">
        <v>24</v>
      </c>
    </row>
    <row r="545" spans="1:8" ht="15.75">
      <c r="A545" s="4">
        <v>45288.75</v>
      </c>
      <c r="B545" s="9">
        <v>1.6</v>
      </c>
      <c r="C545" s="9">
        <v>3.5</v>
      </c>
      <c r="D545" s="9">
        <v>7.5</v>
      </c>
      <c r="E545" s="2">
        <v>100</v>
      </c>
      <c r="F545" s="2">
        <v>97</v>
      </c>
      <c r="G545" s="9">
        <v>0</v>
      </c>
      <c r="H545" s="1" t="s">
        <v>13</v>
      </c>
    </row>
    <row r="546" spans="1:8" ht="15.75">
      <c r="A546" s="4">
        <v>45289</v>
      </c>
      <c r="B546" s="9">
        <v>3.9</v>
      </c>
      <c r="C546" s="9">
        <v>3.8</v>
      </c>
      <c r="D546" s="9">
        <v>7.3</v>
      </c>
      <c r="E546" s="2">
        <v>100</v>
      </c>
      <c r="F546" s="2">
        <v>95</v>
      </c>
      <c r="G546" s="9">
        <v>0</v>
      </c>
      <c r="H546" s="1" t="s">
        <v>11</v>
      </c>
    </row>
    <row r="547" spans="1:8" ht="15.75">
      <c r="A547" s="4">
        <v>45289.25</v>
      </c>
      <c r="B547" s="9">
        <v>3.9</v>
      </c>
      <c r="C547" s="9">
        <v>3.7</v>
      </c>
      <c r="D547" s="9">
        <v>7.1</v>
      </c>
      <c r="E547" s="2">
        <v>88</v>
      </c>
      <c r="F547" s="2">
        <v>96</v>
      </c>
      <c r="G547" s="9">
        <v>0</v>
      </c>
      <c r="H547" s="1" t="s">
        <v>15</v>
      </c>
    </row>
    <row r="548" spans="1:8" ht="15.75">
      <c r="A548" s="4">
        <v>45289.5</v>
      </c>
      <c r="B548" s="9">
        <v>4.5999999999999996</v>
      </c>
      <c r="C548" s="9">
        <v>4.2</v>
      </c>
      <c r="D548" s="9">
        <v>8.9</v>
      </c>
      <c r="E548" s="2">
        <v>100</v>
      </c>
      <c r="F548" s="2">
        <v>89</v>
      </c>
      <c r="G548" s="9">
        <v>0</v>
      </c>
      <c r="H548" s="1" t="s">
        <v>14</v>
      </c>
    </row>
    <row r="549" spans="1:8" ht="15.75">
      <c r="A549" s="4">
        <v>45289.75</v>
      </c>
      <c r="B549" s="9">
        <v>5.3</v>
      </c>
      <c r="C549" s="9">
        <v>4.3</v>
      </c>
      <c r="D549" s="9">
        <v>9.8000000000000007</v>
      </c>
      <c r="E549" s="2">
        <v>88</v>
      </c>
      <c r="F549" s="2">
        <v>90</v>
      </c>
      <c r="G549" s="9">
        <v>0</v>
      </c>
      <c r="H549" s="1" t="s">
        <v>11</v>
      </c>
    </row>
    <row r="550" spans="1:8" ht="15.75">
      <c r="A550" s="4">
        <v>45290</v>
      </c>
      <c r="B550" s="9">
        <v>5.3</v>
      </c>
      <c r="C550" s="9">
        <v>3.4</v>
      </c>
      <c r="D550" s="9">
        <v>8</v>
      </c>
      <c r="E550" s="2">
        <v>88</v>
      </c>
      <c r="F550" s="2">
        <v>86</v>
      </c>
      <c r="G550" s="9">
        <v>0</v>
      </c>
      <c r="H550" s="1" t="s">
        <v>11</v>
      </c>
    </row>
    <row r="551" spans="1:8" ht="15.75">
      <c r="A551" s="4">
        <v>45290.25</v>
      </c>
      <c r="B551" s="9">
        <v>4</v>
      </c>
      <c r="C551" s="9">
        <v>3</v>
      </c>
      <c r="D551" s="9">
        <v>5.8</v>
      </c>
      <c r="E551" s="2">
        <v>88</v>
      </c>
      <c r="F551" s="2">
        <v>94</v>
      </c>
      <c r="G551" s="9">
        <v>0</v>
      </c>
      <c r="H551" s="1" t="s">
        <v>11</v>
      </c>
    </row>
    <row r="552" spans="1:8" ht="15.75">
      <c r="A552" s="4">
        <v>45290.5</v>
      </c>
      <c r="B552" s="9">
        <v>4.2</v>
      </c>
      <c r="C552" s="9">
        <v>2.9</v>
      </c>
      <c r="D552" s="9">
        <v>7.4</v>
      </c>
      <c r="E552" s="2">
        <v>100</v>
      </c>
      <c r="F552" s="2">
        <v>93</v>
      </c>
      <c r="G552" s="9">
        <v>0</v>
      </c>
      <c r="H552" s="1" t="s">
        <v>11</v>
      </c>
    </row>
    <row r="553" spans="1:8" ht="15.75">
      <c r="A553" s="4">
        <v>45290.75</v>
      </c>
      <c r="B553" s="9">
        <v>3.5</v>
      </c>
      <c r="C553" s="9">
        <v>6</v>
      </c>
      <c r="D553" s="9">
        <v>10.6</v>
      </c>
      <c r="E553" s="2">
        <v>88</v>
      </c>
      <c r="F553" s="2">
        <v>85</v>
      </c>
      <c r="G553" s="9">
        <v>0</v>
      </c>
      <c r="H553" s="1" t="s">
        <v>15</v>
      </c>
    </row>
    <row r="554" spans="1:8" ht="15.75">
      <c r="A554" s="4">
        <v>45291</v>
      </c>
      <c r="B554" s="9">
        <v>2.7</v>
      </c>
      <c r="C554" s="9">
        <v>4.8</v>
      </c>
      <c r="D554" s="9">
        <v>8.9</v>
      </c>
      <c r="E554" s="2">
        <v>100</v>
      </c>
      <c r="F554" s="2">
        <v>89</v>
      </c>
      <c r="G554" s="9">
        <v>0</v>
      </c>
      <c r="H554" s="1" t="s">
        <v>15</v>
      </c>
    </row>
    <row r="555" spans="1:8" ht="15.75">
      <c r="A555" s="4">
        <v>45291.25</v>
      </c>
      <c r="B555" s="9">
        <v>1.6</v>
      </c>
      <c r="C555" s="9">
        <v>4</v>
      </c>
      <c r="D555" s="9">
        <v>9</v>
      </c>
      <c r="E555" s="2">
        <v>100</v>
      </c>
      <c r="F555" s="2">
        <v>94</v>
      </c>
      <c r="G555" s="9">
        <v>0</v>
      </c>
      <c r="H555" s="1" t="s">
        <v>15</v>
      </c>
    </row>
    <row r="556" spans="1:8" ht="15.75">
      <c r="A556" s="4">
        <v>45291.5</v>
      </c>
      <c r="B556" s="9">
        <v>1.9</v>
      </c>
      <c r="C556" s="9">
        <v>4.8</v>
      </c>
      <c r="D556" s="9">
        <v>8.6</v>
      </c>
      <c r="E556" s="2">
        <v>88</v>
      </c>
      <c r="F556" s="2">
        <v>78</v>
      </c>
      <c r="G556" s="9">
        <v>0</v>
      </c>
      <c r="H556" s="1" t="s">
        <v>11</v>
      </c>
    </row>
    <row r="557" spans="1:8" ht="15.75">
      <c r="A557" s="4">
        <v>45291.75</v>
      </c>
      <c r="B557" s="9">
        <v>0.2</v>
      </c>
      <c r="C557" s="9">
        <v>0.9</v>
      </c>
      <c r="D557" s="9">
        <v>2.2000000000000002</v>
      </c>
      <c r="E557" s="2">
        <v>100</v>
      </c>
      <c r="F557" s="2">
        <v>81</v>
      </c>
      <c r="G557" s="9">
        <v>0</v>
      </c>
      <c r="H557" s="1" t="s">
        <v>11</v>
      </c>
    </row>
    <row r="558" spans="1:8" ht="15.75">
      <c r="A558" s="4">
        <v>45292</v>
      </c>
      <c r="B558" s="9">
        <v>-0.3</v>
      </c>
      <c r="C558" s="9">
        <v>1.5</v>
      </c>
      <c r="D558" s="9">
        <v>2.9</v>
      </c>
      <c r="E558" s="2">
        <v>100</v>
      </c>
      <c r="F558" s="2">
        <v>79</v>
      </c>
      <c r="G558" s="9">
        <v>0</v>
      </c>
      <c r="H558" s="1" t="s">
        <v>11</v>
      </c>
    </row>
    <row r="559" spans="1:8" ht="15.75">
      <c r="A559" s="4">
        <v>45292.25</v>
      </c>
      <c r="B559" s="9">
        <v>-1.1000000000000001</v>
      </c>
      <c r="C559" s="9">
        <v>2.8</v>
      </c>
      <c r="D559" s="9">
        <v>5</v>
      </c>
      <c r="E559" s="2">
        <v>100</v>
      </c>
      <c r="F559" s="2">
        <v>79</v>
      </c>
      <c r="G559" s="9">
        <v>0</v>
      </c>
      <c r="H559" s="1" t="s">
        <v>11</v>
      </c>
    </row>
    <row r="560" spans="1:8" ht="15.75">
      <c r="A560" s="4">
        <v>45292.5</v>
      </c>
      <c r="B560" s="9">
        <v>-1.7</v>
      </c>
      <c r="C560" s="9">
        <v>2.6</v>
      </c>
      <c r="D560" s="9">
        <v>6.1</v>
      </c>
      <c r="E560" s="2">
        <v>100</v>
      </c>
      <c r="F560" s="2">
        <v>78</v>
      </c>
      <c r="G560" s="9">
        <v>0</v>
      </c>
      <c r="H560" s="1" t="s">
        <v>11</v>
      </c>
    </row>
    <row r="561" spans="1:8" ht="15.75">
      <c r="A561" s="4">
        <v>45292.75</v>
      </c>
      <c r="B561" s="9">
        <v>-3.4</v>
      </c>
      <c r="C561" s="9">
        <v>4</v>
      </c>
      <c r="D561" s="9">
        <v>8.4</v>
      </c>
      <c r="E561" s="2">
        <v>100</v>
      </c>
      <c r="F561" s="2">
        <v>84</v>
      </c>
      <c r="G561" s="9">
        <v>0</v>
      </c>
      <c r="H561" s="1" t="s">
        <v>11</v>
      </c>
    </row>
    <row r="562" spans="1:8" ht="15.75">
      <c r="A562" s="4">
        <v>45293</v>
      </c>
      <c r="B562" s="9">
        <v>-4.9000000000000004</v>
      </c>
      <c r="C562" s="9">
        <v>3.1</v>
      </c>
      <c r="D562" s="9">
        <v>7.4</v>
      </c>
      <c r="E562" s="2">
        <v>100</v>
      </c>
      <c r="F562" s="2">
        <v>80</v>
      </c>
      <c r="G562" s="9">
        <v>0</v>
      </c>
      <c r="H562" s="1" t="s">
        <v>11</v>
      </c>
    </row>
    <row r="563" spans="1:8" ht="15.75">
      <c r="A563" s="4">
        <v>45293.25</v>
      </c>
      <c r="B563" s="9">
        <v>-7.6</v>
      </c>
      <c r="C563" s="9">
        <v>2.9</v>
      </c>
      <c r="D563" s="9">
        <v>6.1</v>
      </c>
      <c r="E563" s="2">
        <v>100</v>
      </c>
      <c r="F563" s="2">
        <v>79</v>
      </c>
      <c r="G563" s="9">
        <v>0</v>
      </c>
      <c r="H563" s="1" t="s">
        <v>11</v>
      </c>
    </row>
    <row r="564" spans="1:8" ht="15.75">
      <c r="A564" s="4">
        <v>45293.5</v>
      </c>
      <c r="B564" s="9">
        <v>-8.3000000000000007</v>
      </c>
      <c r="C564" s="9">
        <v>2.4</v>
      </c>
      <c r="D564" s="9">
        <v>6.1</v>
      </c>
      <c r="E564" s="2">
        <v>100</v>
      </c>
      <c r="F564" s="2">
        <v>74</v>
      </c>
      <c r="G564" s="9">
        <v>0</v>
      </c>
      <c r="H564" s="1" t="s">
        <v>24</v>
      </c>
    </row>
    <row r="565" spans="1:8" ht="15.75">
      <c r="A565" s="4">
        <v>45293.75</v>
      </c>
      <c r="B565" s="9">
        <v>-9.1999999999999993</v>
      </c>
      <c r="C565" s="9">
        <v>3.1</v>
      </c>
      <c r="D565" s="9">
        <v>6.8</v>
      </c>
      <c r="E565" s="2">
        <v>100</v>
      </c>
      <c r="F565" s="2">
        <v>75</v>
      </c>
      <c r="G565" s="9">
        <v>0</v>
      </c>
      <c r="H565" s="1" t="s">
        <v>24</v>
      </c>
    </row>
    <row r="566" spans="1:8" ht="15.75">
      <c r="A566" s="4">
        <v>45294</v>
      </c>
      <c r="B566" s="9">
        <v>-9.1999999999999993</v>
      </c>
      <c r="C566" s="9">
        <v>3.6</v>
      </c>
      <c r="D566" s="9">
        <v>7.6</v>
      </c>
      <c r="E566" s="2">
        <v>100</v>
      </c>
      <c r="F566" s="2">
        <v>77</v>
      </c>
      <c r="G566" s="9">
        <v>0</v>
      </c>
      <c r="H566" s="1" t="s">
        <v>24</v>
      </c>
    </row>
    <row r="567" spans="1:8" ht="15.75">
      <c r="A567" s="4">
        <v>45294.25</v>
      </c>
      <c r="B567" s="9">
        <v>-10.3</v>
      </c>
      <c r="C567" s="9">
        <v>3.1</v>
      </c>
      <c r="D567" s="9">
        <v>9.6</v>
      </c>
      <c r="E567" s="2">
        <v>100</v>
      </c>
      <c r="F567" s="2">
        <v>80</v>
      </c>
      <c r="G567" s="9">
        <v>0</v>
      </c>
      <c r="H567" s="1" t="s">
        <v>24</v>
      </c>
    </row>
    <row r="568" spans="1:8" ht="15.75">
      <c r="A568" s="4">
        <v>45294.5</v>
      </c>
      <c r="B568" s="9">
        <v>-9.1999999999999993</v>
      </c>
      <c r="C568" s="9">
        <v>3.8</v>
      </c>
      <c r="D568" s="9">
        <v>9.1999999999999993</v>
      </c>
      <c r="E568" s="2">
        <v>100</v>
      </c>
      <c r="F568" s="2">
        <v>80</v>
      </c>
      <c r="G568" s="9">
        <v>0</v>
      </c>
      <c r="H568" s="1" t="s">
        <v>24</v>
      </c>
    </row>
    <row r="569" spans="1:8" ht="15.75">
      <c r="A569" s="4">
        <v>45294.75</v>
      </c>
      <c r="B569" s="9">
        <v>-10.3</v>
      </c>
      <c r="C569" s="9">
        <v>4.2</v>
      </c>
      <c r="D569" s="9">
        <v>8.9</v>
      </c>
      <c r="E569" s="2">
        <v>100</v>
      </c>
      <c r="F569" s="2">
        <v>80</v>
      </c>
      <c r="G569" s="9">
        <v>0.1</v>
      </c>
      <c r="H569" s="1" t="s">
        <v>24</v>
      </c>
    </row>
    <row r="570" spans="1:8" ht="15.75">
      <c r="A570" s="4">
        <v>45295</v>
      </c>
      <c r="B570" s="9">
        <v>-10.1</v>
      </c>
      <c r="C570" s="9">
        <v>2.7</v>
      </c>
      <c r="D570" s="9">
        <v>6.2</v>
      </c>
      <c r="E570" s="2">
        <v>100</v>
      </c>
      <c r="F570" s="2">
        <v>82</v>
      </c>
      <c r="G570" s="9">
        <v>0</v>
      </c>
      <c r="H570" s="1" t="s">
        <v>24</v>
      </c>
    </row>
    <row r="571" spans="1:8" ht="15.75">
      <c r="A571" s="4">
        <v>45295.25</v>
      </c>
      <c r="B571" s="9">
        <v>-10.1</v>
      </c>
      <c r="C571" s="9">
        <v>3.1</v>
      </c>
      <c r="D571" s="9">
        <v>6.4</v>
      </c>
      <c r="E571" s="2">
        <v>100</v>
      </c>
      <c r="F571" s="2">
        <v>83</v>
      </c>
      <c r="G571" s="9">
        <v>0.2</v>
      </c>
      <c r="H571" s="1" t="s">
        <v>24</v>
      </c>
    </row>
    <row r="572" spans="1:8" ht="15.75">
      <c r="A572" s="4">
        <v>45295.5</v>
      </c>
      <c r="B572" s="9">
        <v>-8.1999999999999993</v>
      </c>
      <c r="C572" s="9">
        <v>2.1</v>
      </c>
      <c r="D572" s="9">
        <v>6</v>
      </c>
      <c r="E572" s="2">
        <v>100</v>
      </c>
      <c r="F572" s="2">
        <v>83</v>
      </c>
      <c r="G572" s="9">
        <v>0.1</v>
      </c>
      <c r="H572" s="1" t="s">
        <v>24</v>
      </c>
    </row>
    <row r="573" spans="1:8" ht="15.75">
      <c r="A573" s="4">
        <v>45295.75</v>
      </c>
      <c r="B573" s="9">
        <v>-8.6</v>
      </c>
      <c r="C573" s="9">
        <v>3.2</v>
      </c>
      <c r="D573" s="9">
        <v>7.6</v>
      </c>
      <c r="E573" s="2">
        <v>100</v>
      </c>
      <c r="F573" s="2">
        <v>84</v>
      </c>
      <c r="G573" s="9">
        <v>0</v>
      </c>
      <c r="H573" s="1" t="s">
        <v>24</v>
      </c>
    </row>
    <row r="574" spans="1:8" ht="15.75">
      <c r="A574" s="4">
        <v>45296</v>
      </c>
      <c r="B574" s="9">
        <v>-8.5</v>
      </c>
      <c r="C574" s="9">
        <v>0.3</v>
      </c>
      <c r="D574" s="9">
        <v>1.8</v>
      </c>
      <c r="E574" s="2">
        <v>100</v>
      </c>
      <c r="F574" s="2">
        <v>88</v>
      </c>
      <c r="G574" s="9">
        <v>0.2</v>
      </c>
      <c r="H574" s="1" t="s">
        <v>24</v>
      </c>
    </row>
    <row r="575" spans="1:8" ht="15.75">
      <c r="A575" s="4">
        <v>45296.25</v>
      </c>
      <c r="B575" s="9">
        <v>-10.7</v>
      </c>
      <c r="C575" s="9">
        <v>3</v>
      </c>
      <c r="D575" s="9">
        <v>6.7</v>
      </c>
      <c r="E575" s="2">
        <v>100</v>
      </c>
      <c r="F575" s="2">
        <v>84</v>
      </c>
      <c r="G575" s="9">
        <v>0</v>
      </c>
      <c r="H575" s="1" t="s">
        <v>24</v>
      </c>
    </row>
    <row r="576" spans="1:8" ht="15.75">
      <c r="A576" s="4">
        <v>45296.5</v>
      </c>
      <c r="B576" s="9">
        <v>-6.2</v>
      </c>
      <c r="C576" s="9">
        <v>4.2</v>
      </c>
      <c r="D576" s="9">
        <v>6.6</v>
      </c>
      <c r="E576" s="2">
        <v>100</v>
      </c>
      <c r="F576" s="2">
        <v>87</v>
      </c>
      <c r="G576" s="9">
        <v>0</v>
      </c>
      <c r="H576" s="1" t="s">
        <v>24</v>
      </c>
    </row>
    <row r="577" spans="1:8" ht="15.75">
      <c r="A577" s="4">
        <v>45296.75</v>
      </c>
      <c r="B577" s="9">
        <v>-7.4</v>
      </c>
      <c r="C577" s="9">
        <v>3.6</v>
      </c>
      <c r="D577" s="9">
        <v>7.3</v>
      </c>
      <c r="E577" s="2">
        <v>63</v>
      </c>
      <c r="F577" s="2">
        <v>81</v>
      </c>
      <c r="G577" s="9">
        <v>0</v>
      </c>
      <c r="H577" s="1" t="s">
        <v>25</v>
      </c>
    </row>
    <row r="578" spans="1:8" ht="15.75">
      <c r="A578" s="4">
        <v>45297</v>
      </c>
      <c r="B578" s="9">
        <v>-9.6</v>
      </c>
      <c r="C578" s="9">
        <v>1.7</v>
      </c>
      <c r="D578" s="9">
        <v>3.7</v>
      </c>
      <c r="E578" s="2">
        <v>88</v>
      </c>
      <c r="F578" s="2">
        <v>79</v>
      </c>
      <c r="G578" s="9">
        <v>0</v>
      </c>
      <c r="H578" s="1" t="s">
        <v>11</v>
      </c>
    </row>
    <row r="579" spans="1:8" ht="15.75">
      <c r="A579" s="4">
        <v>45297.25</v>
      </c>
      <c r="B579" s="9">
        <v>-7.6</v>
      </c>
      <c r="C579" s="9">
        <v>1</v>
      </c>
      <c r="D579" s="9">
        <v>2.2000000000000002</v>
      </c>
      <c r="E579" s="2">
        <v>100</v>
      </c>
      <c r="F579" s="2">
        <v>88</v>
      </c>
      <c r="G579" s="9">
        <v>0</v>
      </c>
      <c r="H579" s="1" t="s">
        <v>24</v>
      </c>
    </row>
    <row r="580" spans="1:8" ht="15.75">
      <c r="A580" s="4">
        <v>45297.5</v>
      </c>
      <c r="B580" s="9">
        <v>-6.9</v>
      </c>
      <c r="C580" s="9">
        <v>1.9</v>
      </c>
      <c r="D580" s="9">
        <v>4.2</v>
      </c>
      <c r="E580" s="2">
        <v>63</v>
      </c>
      <c r="F580" s="2">
        <v>70</v>
      </c>
      <c r="G580" s="9">
        <v>0</v>
      </c>
      <c r="H580" s="1" t="s">
        <v>25</v>
      </c>
    </row>
    <row r="581" spans="1:8" ht="15.75">
      <c r="A581" s="4">
        <v>45297.75</v>
      </c>
      <c r="B581" s="9">
        <v>-11.7</v>
      </c>
      <c r="C581" s="9">
        <v>1.5</v>
      </c>
      <c r="D581" s="9">
        <v>4.4000000000000004</v>
      </c>
      <c r="E581" s="2">
        <v>88</v>
      </c>
      <c r="F581" s="2">
        <v>86</v>
      </c>
      <c r="G581" s="9">
        <v>0</v>
      </c>
      <c r="H581" s="1" t="s">
        <v>24</v>
      </c>
    </row>
    <row r="582" spans="1:8" ht="15.75">
      <c r="A582" s="4">
        <v>45298</v>
      </c>
      <c r="B582" s="9">
        <v>-16.399999999999999</v>
      </c>
      <c r="C582" s="9">
        <v>1.6</v>
      </c>
      <c r="D582" s="9">
        <v>3.6</v>
      </c>
      <c r="E582" s="2">
        <v>0</v>
      </c>
      <c r="F582" s="2">
        <v>86</v>
      </c>
      <c r="G582" s="9">
        <v>0</v>
      </c>
      <c r="H582" s="1" t="s">
        <v>8</v>
      </c>
    </row>
    <row r="583" spans="1:8" ht="15.75">
      <c r="A583" s="4">
        <v>45298.25</v>
      </c>
      <c r="B583" s="9">
        <v>-19.2</v>
      </c>
      <c r="C583" s="9">
        <v>2</v>
      </c>
      <c r="D583" s="9">
        <v>3.4</v>
      </c>
      <c r="E583" s="2">
        <v>0</v>
      </c>
      <c r="F583" s="2">
        <v>84</v>
      </c>
      <c r="G583" s="9">
        <v>0</v>
      </c>
      <c r="H583" s="1" t="s">
        <v>8</v>
      </c>
    </row>
    <row r="584" spans="1:8" ht="15.75">
      <c r="A584" s="4">
        <v>45298.5</v>
      </c>
      <c r="B584" s="9">
        <v>-15.5</v>
      </c>
      <c r="C584" s="9">
        <v>2.5</v>
      </c>
      <c r="D584" s="9">
        <v>5.0999999999999996</v>
      </c>
      <c r="E584" s="2">
        <v>88</v>
      </c>
      <c r="F584" s="2">
        <v>78</v>
      </c>
      <c r="G584" s="9">
        <v>0</v>
      </c>
      <c r="H584" s="1" t="s">
        <v>24</v>
      </c>
    </row>
    <row r="585" spans="1:8" ht="15.75">
      <c r="A585" s="4">
        <v>45298.75</v>
      </c>
      <c r="B585" s="9">
        <v>-18.399999999999999</v>
      </c>
      <c r="C585" s="9">
        <v>1.7</v>
      </c>
      <c r="D585" s="9">
        <v>4.9000000000000004</v>
      </c>
      <c r="E585" s="2">
        <v>88</v>
      </c>
      <c r="F585" s="2">
        <v>80</v>
      </c>
      <c r="G585" s="9">
        <v>0</v>
      </c>
      <c r="H585" s="1" t="s">
        <v>11</v>
      </c>
    </row>
    <row r="586" spans="1:8" ht="15.75">
      <c r="A586" s="4">
        <v>45299</v>
      </c>
      <c r="B586" s="9">
        <v>-20.2</v>
      </c>
      <c r="C586" s="9">
        <v>2</v>
      </c>
      <c r="D586" s="9">
        <v>3.7</v>
      </c>
      <c r="E586" s="2">
        <v>38</v>
      </c>
      <c r="F586" s="2">
        <v>81</v>
      </c>
      <c r="G586" s="9">
        <v>0</v>
      </c>
      <c r="H586" s="1" t="s">
        <v>12</v>
      </c>
    </row>
    <row r="587" spans="1:8" ht="15.75">
      <c r="A587" s="4">
        <v>45299.25</v>
      </c>
      <c r="B587" s="9">
        <v>-21.3</v>
      </c>
      <c r="C587" s="9">
        <v>1.2</v>
      </c>
      <c r="D587" s="9">
        <v>3.9</v>
      </c>
      <c r="E587" s="2">
        <v>88</v>
      </c>
      <c r="F587" s="2">
        <v>82</v>
      </c>
      <c r="G587" s="9">
        <v>0</v>
      </c>
      <c r="H587" s="1" t="s">
        <v>24</v>
      </c>
    </row>
    <row r="588" spans="1:8" ht="15.75">
      <c r="A588" s="4">
        <v>45299.5</v>
      </c>
      <c r="B588" s="9">
        <v>-13.5</v>
      </c>
      <c r="C588" s="9">
        <v>0.8</v>
      </c>
      <c r="D588" s="9">
        <v>2.8</v>
      </c>
      <c r="E588" s="2">
        <v>0</v>
      </c>
      <c r="F588" s="2">
        <v>64</v>
      </c>
      <c r="G588" s="9">
        <v>0</v>
      </c>
      <c r="H588" s="1" t="s">
        <v>8</v>
      </c>
    </row>
    <row r="589" spans="1:8" ht="15.75">
      <c r="A589" s="4">
        <v>45299.75</v>
      </c>
      <c r="B589" s="9">
        <v>-18.100000000000001</v>
      </c>
      <c r="C589" s="9">
        <v>1</v>
      </c>
      <c r="D589" s="9">
        <v>3.2</v>
      </c>
      <c r="E589" s="2">
        <v>0</v>
      </c>
      <c r="F589" s="2">
        <v>83</v>
      </c>
      <c r="G589" s="9">
        <v>0</v>
      </c>
      <c r="H589" s="1" t="s">
        <v>13</v>
      </c>
    </row>
    <row r="590" spans="1:8" ht="15.75">
      <c r="A590" s="4">
        <v>45300</v>
      </c>
      <c r="B590" s="9">
        <v>-16.399999999999999</v>
      </c>
      <c r="C590" s="9">
        <v>1.2</v>
      </c>
      <c r="D590" s="9">
        <v>2.2000000000000002</v>
      </c>
      <c r="E590" s="2">
        <v>100</v>
      </c>
      <c r="F590" s="2">
        <v>83</v>
      </c>
      <c r="G590" s="9">
        <v>0</v>
      </c>
      <c r="H590" s="1" t="s">
        <v>11</v>
      </c>
    </row>
    <row r="591" spans="1:8" ht="15.75">
      <c r="A591" s="4">
        <v>45300.25</v>
      </c>
      <c r="B591" s="9">
        <v>-8.8000000000000007</v>
      </c>
      <c r="C591" s="9">
        <v>1.3</v>
      </c>
      <c r="D591" s="9">
        <v>3.2</v>
      </c>
      <c r="E591" s="2">
        <v>100</v>
      </c>
      <c r="F591" s="2">
        <v>93</v>
      </c>
      <c r="G591" s="9">
        <v>0.1</v>
      </c>
      <c r="H591" s="1" t="s">
        <v>24</v>
      </c>
    </row>
    <row r="592" spans="1:8" ht="15.75">
      <c r="A592" s="4">
        <v>45300.5</v>
      </c>
      <c r="B592" s="9">
        <v>-4.5</v>
      </c>
      <c r="C592" s="9">
        <v>2.4</v>
      </c>
      <c r="D592" s="9">
        <v>5.5</v>
      </c>
      <c r="E592" s="2">
        <v>100</v>
      </c>
      <c r="F592" s="2">
        <v>89</v>
      </c>
      <c r="G592" s="9">
        <v>0</v>
      </c>
      <c r="H592" s="1" t="s">
        <v>24</v>
      </c>
    </row>
    <row r="593" spans="1:8" ht="15.75">
      <c r="A593" s="4">
        <v>45300.75</v>
      </c>
      <c r="B593" s="9">
        <v>-1.4</v>
      </c>
      <c r="C593" s="9">
        <v>4</v>
      </c>
      <c r="D593" s="9">
        <v>8</v>
      </c>
      <c r="E593" s="2">
        <v>100</v>
      </c>
      <c r="F593" s="2">
        <v>96</v>
      </c>
      <c r="G593" s="9">
        <v>0</v>
      </c>
      <c r="H593" s="1" t="s">
        <v>13</v>
      </c>
    </row>
    <row r="594" spans="1:8" ht="15.75">
      <c r="A594" s="4">
        <v>45301</v>
      </c>
      <c r="B594" s="9">
        <v>-0.6</v>
      </c>
      <c r="C594" s="9">
        <v>5.5</v>
      </c>
      <c r="D594" s="9">
        <v>10.9</v>
      </c>
      <c r="E594" s="2">
        <v>100</v>
      </c>
      <c r="F594" s="2">
        <v>96</v>
      </c>
      <c r="G594" s="9">
        <v>0</v>
      </c>
      <c r="H594" s="1" t="s">
        <v>11</v>
      </c>
    </row>
    <row r="595" spans="1:8" ht="15.75">
      <c r="A595" s="4">
        <v>45301.25</v>
      </c>
      <c r="B595" s="9">
        <v>0.1</v>
      </c>
      <c r="C595" s="9">
        <v>4.0999999999999996</v>
      </c>
      <c r="D595" s="9">
        <v>7.9</v>
      </c>
      <c r="E595" s="2">
        <v>100</v>
      </c>
      <c r="F595" s="2">
        <v>98</v>
      </c>
      <c r="G595" s="9">
        <v>0.1</v>
      </c>
      <c r="H595" s="1" t="s">
        <v>14</v>
      </c>
    </row>
    <row r="596" spans="1:8" ht="15.75">
      <c r="A596" s="4">
        <v>45301.5</v>
      </c>
      <c r="B596" s="9">
        <v>0.8</v>
      </c>
      <c r="C596" s="9">
        <v>3.8</v>
      </c>
      <c r="D596" s="9">
        <v>7.2</v>
      </c>
      <c r="E596" s="2">
        <v>100</v>
      </c>
      <c r="F596" s="2">
        <v>98</v>
      </c>
      <c r="G596" s="9">
        <v>0.1</v>
      </c>
      <c r="H596" s="1" t="s">
        <v>15</v>
      </c>
    </row>
    <row r="597" spans="1:8" ht="15.75">
      <c r="A597" s="4">
        <v>45301.75</v>
      </c>
      <c r="B597" s="9">
        <v>0.7</v>
      </c>
      <c r="C597" s="9">
        <v>4</v>
      </c>
      <c r="D597" s="9">
        <v>9.3000000000000007</v>
      </c>
      <c r="E597" s="2">
        <v>100</v>
      </c>
      <c r="F597" s="2">
        <v>98</v>
      </c>
      <c r="G597" s="9">
        <v>0</v>
      </c>
      <c r="H597" s="1" t="s">
        <v>14</v>
      </c>
    </row>
    <row r="598" spans="1:8" ht="15.75">
      <c r="A598" s="4">
        <v>45302</v>
      </c>
      <c r="B598" s="9">
        <v>0.5</v>
      </c>
      <c r="C598" s="9">
        <v>5.4</v>
      </c>
      <c r="D598" s="9">
        <v>10.199999999999999</v>
      </c>
      <c r="E598" s="2">
        <v>100</v>
      </c>
      <c r="F598" s="2">
        <v>99</v>
      </c>
      <c r="G598" s="9">
        <v>0.2</v>
      </c>
      <c r="H598" s="1" t="s">
        <v>14</v>
      </c>
    </row>
    <row r="599" spans="1:8" ht="15.75">
      <c r="A599" s="4">
        <v>45302.25</v>
      </c>
      <c r="B599" s="9">
        <v>0.4</v>
      </c>
      <c r="C599" s="9">
        <v>4.5999999999999996</v>
      </c>
      <c r="D599" s="9">
        <v>10</v>
      </c>
      <c r="E599" s="2">
        <v>100</v>
      </c>
      <c r="F599" s="2">
        <v>97</v>
      </c>
      <c r="G599" s="9">
        <v>0.2</v>
      </c>
      <c r="H599" s="1" t="s">
        <v>24</v>
      </c>
    </row>
    <row r="600" spans="1:8" ht="15.75">
      <c r="A600" s="4">
        <v>45302.5</v>
      </c>
      <c r="B600" s="9">
        <v>1.4</v>
      </c>
      <c r="C600" s="9">
        <v>3.8</v>
      </c>
      <c r="D600" s="9">
        <v>12.9</v>
      </c>
      <c r="E600" s="2">
        <v>88</v>
      </c>
      <c r="F600" s="2">
        <v>74</v>
      </c>
      <c r="G600" s="9">
        <v>0</v>
      </c>
      <c r="H600" s="1" t="s">
        <v>11</v>
      </c>
    </row>
    <row r="601" spans="1:8" ht="15.75">
      <c r="A601" s="4">
        <v>45302.75</v>
      </c>
      <c r="B601" s="9">
        <v>-4.5</v>
      </c>
      <c r="C601" s="9">
        <v>4.2</v>
      </c>
      <c r="D601" s="9">
        <v>11.3</v>
      </c>
      <c r="E601" s="2">
        <v>0</v>
      </c>
      <c r="F601" s="2">
        <v>47</v>
      </c>
      <c r="G601" s="9">
        <v>0</v>
      </c>
      <c r="H601" s="1" t="s">
        <v>8</v>
      </c>
    </row>
    <row r="602" spans="1:8" ht="15.75">
      <c r="A602" s="4">
        <v>45303</v>
      </c>
      <c r="B602" s="9">
        <v>-8</v>
      </c>
      <c r="C602" s="9">
        <v>1.7</v>
      </c>
      <c r="D602" s="9">
        <v>5.9</v>
      </c>
      <c r="E602" s="2">
        <v>0</v>
      </c>
      <c r="F602" s="2">
        <v>66</v>
      </c>
      <c r="G602" s="9">
        <v>0</v>
      </c>
      <c r="H602" s="1" t="s">
        <v>8</v>
      </c>
    </row>
    <row r="603" spans="1:8" ht="15.75">
      <c r="A603" s="4">
        <v>45303.25</v>
      </c>
      <c r="B603" s="9">
        <v>-10.7</v>
      </c>
      <c r="C603" s="9">
        <v>0.5</v>
      </c>
      <c r="D603" s="9">
        <v>1.6</v>
      </c>
      <c r="E603" s="2">
        <v>88</v>
      </c>
      <c r="F603" s="2">
        <v>86</v>
      </c>
      <c r="G603" s="9">
        <v>0</v>
      </c>
      <c r="H603" s="1" t="s">
        <v>11</v>
      </c>
    </row>
    <row r="604" spans="1:8" ht="15.75">
      <c r="A604" s="4">
        <v>45303.5</v>
      </c>
      <c r="B604" s="9">
        <v>-6.6</v>
      </c>
      <c r="C604" s="9">
        <v>4.2</v>
      </c>
      <c r="D604" s="9">
        <v>7.4</v>
      </c>
      <c r="E604" s="2">
        <v>100</v>
      </c>
      <c r="F604" s="2">
        <v>86</v>
      </c>
      <c r="G604" s="9">
        <v>0.1</v>
      </c>
      <c r="H604" s="1" t="s">
        <v>24</v>
      </c>
    </row>
    <row r="605" spans="1:8" ht="15.75">
      <c r="A605" s="4">
        <v>45303.75</v>
      </c>
      <c r="B605" s="9">
        <v>-4.4000000000000004</v>
      </c>
      <c r="C605" s="9">
        <v>3</v>
      </c>
      <c r="D605" s="9">
        <v>6.7</v>
      </c>
      <c r="E605" s="2">
        <v>100</v>
      </c>
      <c r="F605" s="2">
        <v>94</v>
      </c>
      <c r="G605" s="9">
        <v>0.9</v>
      </c>
      <c r="H605" s="1" t="s">
        <v>24</v>
      </c>
    </row>
    <row r="606" spans="1:8" ht="15.75">
      <c r="A606" s="4">
        <v>45304</v>
      </c>
      <c r="B606" s="9">
        <v>-4.4000000000000004</v>
      </c>
      <c r="C606" s="9">
        <v>3.2</v>
      </c>
      <c r="D606" s="9">
        <v>11.7</v>
      </c>
      <c r="E606" s="2">
        <v>88</v>
      </c>
      <c r="F606" s="2">
        <v>86</v>
      </c>
      <c r="G606" s="9">
        <v>0.1</v>
      </c>
      <c r="H606" s="1" t="s">
        <v>24</v>
      </c>
    </row>
    <row r="607" spans="1:8" ht="15.75">
      <c r="A607" s="4">
        <v>45304.25</v>
      </c>
      <c r="B607" s="9">
        <v>-9.4</v>
      </c>
      <c r="C607" s="9">
        <v>1.4</v>
      </c>
      <c r="D607" s="9">
        <v>6.4</v>
      </c>
      <c r="E607" s="2">
        <v>100</v>
      </c>
      <c r="F607" s="2">
        <v>82</v>
      </c>
      <c r="G607" s="9">
        <v>0</v>
      </c>
      <c r="H607" s="1" t="s">
        <v>24</v>
      </c>
    </row>
    <row r="608" spans="1:8" ht="15.75">
      <c r="A608" s="4">
        <v>45304.5</v>
      </c>
      <c r="B608" s="9">
        <v>-9.5</v>
      </c>
      <c r="C608" s="9">
        <v>4</v>
      </c>
      <c r="D608" s="9">
        <v>7.7</v>
      </c>
      <c r="E608" s="2">
        <v>100</v>
      </c>
      <c r="F608" s="2">
        <v>81</v>
      </c>
      <c r="G608" s="9">
        <v>0</v>
      </c>
      <c r="H608" s="1" t="s">
        <v>24</v>
      </c>
    </row>
    <row r="609" spans="1:8" ht="15.75">
      <c r="A609" s="4">
        <v>45304.75</v>
      </c>
      <c r="B609" s="9">
        <v>-10.199999999999999</v>
      </c>
      <c r="C609" s="9">
        <v>6.1</v>
      </c>
      <c r="D609" s="9">
        <v>11</v>
      </c>
      <c r="E609" s="2">
        <v>88</v>
      </c>
      <c r="F609" s="2">
        <v>85</v>
      </c>
      <c r="G609" s="9">
        <v>0</v>
      </c>
      <c r="H609" s="1" t="s">
        <v>24</v>
      </c>
    </row>
    <row r="610" spans="1:8" ht="15.75">
      <c r="A610" s="4">
        <v>45305</v>
      </c>
      <c r="B610" s="9">
        <v>-9.1999999999999993</v>
      </c>
      <c r="C610" s="9">
        <v>5.6</v>
      </c>
      <c r="D610" s="9">
        <v>9.3000000000000007</v>
      </c>
      <c r="E610" s="2">
        <v>100</v>
      </c>
      <c r="F610" s="2">
        <v>89</v>
      </c>
      <c r="G610" s="9">
        <v>0.1</v>
      </c>
      <c r="H610" s="1" t="s">
        <v>24</v>
      </c>
    </row>
    <row r="611" spans="1:8" ht="15.75">
      <c r="A611" s="4">
        <v>45305.25</v>
      </c>
      <c r="B611" s="9">
        <v>-6.4</v>
      </c>
      <c r="C611" s="9">
        <v>3.8</v>
      </c>
      <c r="D611" s="9">
        <v>6.5</v>
      </c>
      <c r="E611" s="2">
        <v>100</v>
      </c>
      <c r="F611" s="2">
        <v>92</v>
      </c>
      <c r="G611" s="9">
        <v>0.2</v>
      </c>
      <c r="H611" s="1" t="s">
        <v>24</v>
      </c>
    </row>
    <row r="612" spans="1:8" ht="15.75">
      <c r="A612" s="4">
        <v>45305.5</v>
      </c>
      <c r="B612" s="9">
        <v>0</v>
      </c>
      <c r="C612" s="9">
        <v>2.6</v>
      </c>
      <c r="D612" s="9">
        <v>5.7</v>
      </c>
      <c r="E612" s="2">
        <v>88</v>
      </c>
      <c r="F612" s="2">
        <v>97</v>
      </c>
      <c r="G612" s="9">
        <v>0.6</v>
      </c>
      <c r="H612" s="1" t="s">
        <v>24</v>
      </c>
    </row>
    <row r="613" spans="1:8" ht="15.75">
      <c r="A613" s="4">
        <v>45305.75</v>
      </c>
      <c r="B613" s="9">
        <v>0</v>
      </c>
      <c r="C613" s="9">
        <v>2.5</v>
      </c>
      <c r="D613" s="9">
        <v>6.3</v>
      </c>
      <c r="E613" s="2">
        <v>100</v>
      </c>
      <c r="F613" s="2">
        <v>99</v>
      </c>
      <c r="G613" s="9">
        <v>0.3</v>
      </c>
      <c r="H613" s="1" t="s">
        <v>24</v>
      </c>
    </row>
    <row r="614" spans="1:8" ht="15.75">
      <c r="A614" s="4">
        <v>45306</v>
      </c>
      <c r="B614" s="9">
        <v>0</v>
      </c>
      <c r="C614" s="9">
        <v>3.3</v>
      </c>
      <c r="D614" s="9">
        <v>6.7</v>
      </c>
      <c r="E614" s="2">
        <v>100</v>
      </c>
      <c r="F614" s="2">
        <v>99</v>
      </c>
      <c r="G614" s="9">
        <v>0.3</v>
      </c>
      <c r="H614" s="1" t="s">
        <v>22</v>
      </c>
    </row>
    <row r="615" spans="1:8" ht="15.75">
      <c r="A615" s="4">
        <v>45306.25</v>
      </c>
      <c r="B615" s="9">
        <v>-0.4</v>
      </c>
      <c r="C615" s="9">
        <v>3.7</v>
      </c>
      <c r="D615" s="9">
        <v>7.1</v>
      </c>
      <c r="E615" s="2">
        <v>100</v>
      </c>
      <c r="F615" s="2">
        <v>98</v>
      </c>
      <c r="G615" s="9">
        <v>0.3</v>
      </c>
      <c r="H615" s="1" t="s">
        <v>24</v>
      </c>
    </row>
    <row r="616" spans="1:8" ht="15.75">
      <c r="A616" s="4">
        <v>45306.5</v>
      </c>
      <c r="B616" s="9">
        <v>0.1</v>
      </c>
      <c r="C616" s="9">
        <v>4.5</v>
      </c>
      <c r="D616" s="9">
        <v>8.6</v>
      </c>
      <c r="E616" s="2">
        <v>100</v>
      </c>
      <c r="F616" s="2">
        <v>96</v>
      </c>
      <c r="G616" s="9">
        <v>0.1</v>
      </c>
      <c r="H616" s="1" t="s">
        <v>24</v>
      </c>
    </row>
    <row r="617" spans="1:8" ht="15.75">
      <c r="A617" s="4">
        <v>45306.75</v>
      </c>
      <c r="B617" s="9">
        <v>-1.1000000000000001</v>
      </c>
      <c r="C617" s="9">
        <v>4.5999999999999996</v>
      </c>
      <c r="D617" s="9">
        <v>9.6999999999999993</v>
      </c>
      <c r="E617" s="2">
        <v>100</v>
      </c>
      <c r="F617" s="2">
        <v>94</v>
      </c>
      <c r="G617" s="9">
        <v>0</v>
      </c>
      <c r="H617" s="1" t="s">
        <v>24</v>
      </c>
    </row>
    <row r="618" spans="1:8" ht="15.75">
      <c r="A618" s="4">
        <v>45307</v>
      </c>
      <c r="B618" s="9">
        <v>-2.2999999999999998</v>
      </c>
      <c r="C618" s="9">
        <v>6.2</v>
      </c>
      <c r="D618" s="9">
        <v>11.7</v>
      </c>
      <c r="E618" s="2">
        <v>100</v>
      </c>
      <c r="F618" s="2">
        <v>91</v>
      </c>
      <c r="G618" s="9">
        <v>0</v>
      </c>
      <c r="H618" s="1" t="s">
        <v>24</v>
      </c>
    </row>
    <row r="619" spans="1:8" ht="15.75">
      <c r="A619" s="4">
        <v>45307.25</v>
      </c>
      <c r="B619" s="9">
        <v>-4.5999999999999996</v>
      </c>
      <c r="C619" s="9">
        <v>6.6</v>
      </c>
      <c r="D619" s="9">
        <v>13</v>
      </c>
      <c r="E619" s="2">
        <v>100</v>
      </c>
      <c r="F619" s="2">
        <v>84</v>
      </c>
      <c r="G619" s="9">
        <v>0</v>
      </c>
      <c r="H619" s="1" t="s">
        <v>24</v>
      </c>
    </row>
    <row r="620" spans="1:8" ht="15.75">
      <c r="A620" s="4">
        <v>45307.5</v>
      </c>
      <c r="B620" s="9">
        <v>-6.8</v>
      </c>
      <c r="C620" s="9">
        <v>5.2</v>
      </c>
      <c r="D620" s="9">
        <v>11.6</v>
      </c>
      <c r="E620" s="2">
        <v>0</v>
      </c>
      <c r="F620" s="2">
        <v>65</v>
      </c>
      <c r="G620" s="9">
        <v>0</v>
      </c>
      <c r="H620" s="1" t="s">
        <v>24</v>
      </c>
    </row>
    <row r="621" spans="1:8" ht="15.75">
      <c r="A621" s="4">
        <v>45307.75</v>
      </c>
      <c r="B621" s="9">
        <v>-7.5</v>
      </c>
      <c r="C621" s="9">
        <v>5.8</v>
      </c>
      <c r="D621" s="9">
        <v>10.9</v>
      </c>
      <c r="E621" s="2">
        <v>88</v>
      </c>
      <c r="F621" s="2">
        <v>84</v>
      </c>
      <c r="G621" s="9">
        <v>0</v>
      </c>
      <c r="H621" s="1" t="s">
        <v>24</v>
      </c>
    </row>
    <row r="622" spans="1:8" ht="15.75">
      <c r="A622" s="4">
        <v>45308</v>
      </c>
      <c r="B622" s="9">
        <v>-12.4</v>
      </c>
      <c r="C622" s="9">
        <v>1.5</v>
      </c>
      <c r="D622" s="9">
        <v>2.8</v>
      </c>
      <c r="E622" s="2">
        <v>13</v>
      </c>
      <c r="F622" s="2">
        <v>85</v>
      </c>
      <c r="G622" s="9">
        <v>0</v>
      </c>
      <c r="H622" s="1" t="s">
        <v>10</v>
      </c>
    </row>
    <row r="623" spans="1:8" ht="15.75">
      <c r="A623" s="4">
        <v>45308.25</v>
      </c>
      <c r="B623" s="9">
        <v>-16.5</v>
      </c>
      <c r="C623" s="9">
        <v>2.6</v>
      </c>
      <c r="D623" s="9">
        <v>4</v>
      </c>
      <c r="E623" s="2">
        <v>0</v>
      </c>
      <c r="F623" s="2">
        <v>86</v>
      </c>
      <c r="G623" s="9">
        <v>0</v>
      </c>
      <c r="H623" s="1" t="s">
        <v>24</v>
      </c>
    </row>
    <row r="624" spans="1:8" ht="15.75">
      <c r="A624" s="4">
        <v>45308.5</v>
      </c>
      <c r="B624" s="9">
        <v>-8.6</v>
      </c>
      <c r="C624" s="9">
        <v>4.8</v>
      </c>
      <c r="D624" s="9">
        <v>10.199999999999999</v>
      </c>
      <c r="E624" s="2">
        <v>100</v>
      </c>
      <c r="F624" s="2">
        <v>79</v>
      </c>
      <c r="G624" s="9">
        <v>0</v>
      </c>
      <c r="H624" s="1" t="s">
        <v>24</v>
      </c>
    </row>
    <row r="625" spans="1:8" ht="15.75">
      <c r="A625" s="4">
        <v>45308.75</v>
      </c>
      <c r="B625" s="9">
        <v>-8.6999999999999993</v>
      </c>
      <c r="C625" s="9">
        <v>6</v>
      </c>
      <c r="D625" s="9">
        <v>10.1</v>
      </c>
      <c r="E625" s="2">
        <v>0</v>
      </c>
      <c r="F625" s="2">
        <v>81</v>
      </c>
      <c r="G625" s="9">
        <v>0</v>
      </c>
      <c r="H625" s="1" t="s">
        <v>8</v>
      </c>
    </row>
    <row r="626" spans="1:8" ht="15.75">
      <c r="A626" s="4">
        <v>45309</v>
      </c>
      <c r="B626" s="9">
        <v>-6.8</v>
      </c>
      <c r="C626" s="9">
        <v>7.3</v>
      </c>
      <c r="D626" s="9">
        <v>13.2</v>
      </c>
      <c r="E626" s="2">
        <v>100</v>
      </c>
      <c r="F626" s="2">
        <v>81</v>
      </c>
      <c r="G626" s="9">
        <v>0</v>
      </c>
      <c r="H626" s="1" t="s">
        <v>11</v>
      </c>
    </row>
    <row r="627" spans="1:8" ht="15.75">
      <c r="A627" s="4">
        <v>45309.25</v>
      </c>
      <c r="B627" s="9">
        <v>-6.6</v>
      </c>
      <c r="C627" s="9">
        <v>4.2</v>
      </c>
      <c r="D627" s="9">
        <v>9.6999999999999993</v>
      </c>
      <c r="E627" s="2">
        <v>100</v>
      </c>
      <c r="F627" s="2">
        <v>85</v>
      </c>
      <c r="G627" s="9">
        <v>0</v>
      </c>
      <c r="H627" s="1" t="s">
        <v>24</v>
      </c>
    </row>
    <row r="628" spans="1:8" ht="15.75">
      <c r="A628" s="4">
        <v>45309.5</v>
      </c>
      <c r="B628" s="9">
        <v>-4.4000000000000004</v>
      </c>
      <c r="C628" s="9">
        <v>2</v>
      </c>
      <c r="D628" s="9">
        <v>4.9000000000000004</v>
      </c>
      <c r="E628" s="2">
        <v>100</v>
      </c>
      <c r="F628" s="2">
        <v>90</v>
      </c>
      <c r="G628" s="9">
        <v>0</v>
      </c>
      <c r="H628" s="1" t="s">
        <v>13</v>
      </c>
    </row>
    <row r="629" spans="1:8" ht="15.75">
      <c r="A629" s="4">
        <v>45309.75</v>
      </c>
      <c r="B629" s="9">
        <v>-3.9</v>
      </c>
      <c r="C629" s="9">
        <v>2.2999999999999998</v>
      </c>
      <c r="D629" s="9">
        <v>3.7</v>
      </c>
      <c r="E629" s="2">
        <v>100</v>
      </c>
      <c r="F629" s="2">
        <v>95</v>
      </c>
      <c r="G629" s="9">
        <v>0</v>
      </c>
      <c r="H629" s="1" t="s">
        <v>13</v>
      </c>
    </row>
    <row r="630" spans="1:8" ht="15.75">
      <c r="A630" s="4">
        <v>45310</v>
      </c>
      <c r="B630" s="9">
        <v>-4.5999999999999996</v>
      </c>
      <c r="C630" s="9">
        <v>1.1000000000000001</v>
      </c>
      <c r="D630" s="9">
        <v>3.2</v>
      </c>
      <c r="E630" s="2">
        <v>100</v>
      </c>
      <c r="F630" s="2">
        <v>93</v>
      </c>
      <c r="G630" s="9">
        <v>0</v>
      </c>
      <c r="H630" s="1" t="s">
        <v>13</v>
      </c>
    </row>
    <row r="631" spans="1:8" ht="15.75">
      <c r="A631" s="4">
        <v>45310.25</v>
      </c>
      <c r="B631" s="9">
        <v>-6.8</v>
      </c>
      <c r="C631" s="9">
        <v>3.5</v>
      </c>
      <c r="D631" s="9">
        <v>6</v>
      </c>
      <c r="E631" s="2">
        <v>0</v>
      </c>
      <c r="F631" s="2">
        <v>94</v>
      </c>
      <c r="G631" s="9">
        <v>0</v>
      </c>
      <c r="H631" s="1" t="s">
        <v>13</v>
      </c>
    </row>
    <row r="632" spans="1:8" ht="15.75">
      <c r="A632" s="4">
        <v>45310.5</v>
      </c>
      <c r="B632" s="9">
        <v>-3.6</v>
      </c>
      <c r="C632" s="9">
        <v>4</v>
      </c>
      <c r="D632" s="9">
        <v>7.5</v>
      </c>
      <c r="E632" s="2">
        <v>100</v>
      </c>
      <c r="F632" s="2">
        <v>89</v>
      </c>
      <c r="G632" s="9">
        <v>0</v>
      </c>
      <c r="H632" s="1" t="s">
        <v>11</v>
      </c>
    </row>
    <row r="633" spans="1:8" ht="15.75">
      <c r="A633" s="4">
        <v>45310.75</v>
      </c>
      <c r="B633" s="9">
        <v>-2.8</v>
      </c>
      <c r="C633" s="9">
        <v>2.8</v>
      </c>
      <c r="D633" s="9">
        <v>7.5</v>
      </c>
      <c r="E633" s="2">
        <v>100</v>
      </c>
      <c r="F633" s="2">
        <v>86</v>
      </c>
      <c r="G633" s="9">
        <v>0</v>
      </c>
      <c r="H633" s="1" t="s">
        <v>11</v>
      </c>
    </row>
    <row r="634" spans="1:8" ht="15.75">
      <c r="A634" s="4">
        <v>45311</v>
      </c>
      <c r="B634" s="9">
        <v>-3.2</v>
      </c>
      <c r="C634" s="9">
        <v>2.6</v>
      </c>
      <c r="D634" s="9">
        <v>5.9</v>
      </c>
      <c r="E634" s="2">
        <v>100</v>
      </c>
      <c r="F634" s="2">
        <v>90</v>
      </c>
      <c r="G634" s="9">
        <v>0</v>
      </c>
      <c r="H634" s="1" t="s">
        <v>11</v>
      </c>
    </row>
    <row r="635" spans="1:8" ht="15.75">
      <c r="A635" s="4">
        <v>45311.25</v>
      </c>
      <c r="B635" s="9">
        <v>-4.4000000000000004</v>
      </c>
      <c r="C635" s="9">
        <v>2.5</v>
      </c>
      <c r="D635" s="9">
        <v>4.5</v>
      </c>
      <c r="E635" s="2">
        <v>100</v>
      </c>
      <c r="F635" s="2">
        <v>93</v>
      </c>
      <c r="G635" s="9">
        <v>0</v>
      </c>
      <c r="H635" s="1" t="s">
        <v>13</v>
      </c>
    </row>
    <row r="636" spans="1:8" ht="15.75">
      <c r="A636" s="4">
        <v>45311.5</v>
      </c>
      <c r="B636" s="9">
        <v>-3.2</v>
      </c>
      <c r="C636" s="9">
        <v>4.3</v>
      </c>
      <c r="D636" s="9">
        <v>8.1999999999999993</v>
      </c>
      <c r="E636" s="2">
        <v>100</v>
      </c>
      <c r="F636" s="2">
        <v>92</v>
      </c>
      <c r="G636" s="9">
        <v>0.3</v>
      </c>
      <c r="H636" s="1" t="s">
        <v>24</v>
      </c>
    </row>
    <row r="637" spans="1:8" ht="15.75">
      <c r="A637" s="4">
        <v>45311.75</v>
      </c>
      <c r="B637" s="9">
        <v>-3.1</v>
      </c>
      <c r="C637" s="9">
        <v>3.4</v>
      </c>
      <c r="D637" s="9">
        <v>6.1</v>
      </c>
      <c r="E637" s="2">
        <v>100</v>
      </c>
      <c r="F637" s="2">
        <v>95</v>
      </c>
      <c r="G637" s="9">
        <v>0.2</v>
      </c>
      <c r="H637" s="1" t="s">
        <v>24</v>
      </c>
    </row>
    <row r="638" spans="1:8" ht="15.75">
      <c r="A638" s="4">
        <v>45312</v>
      </c>
      <c r="B638" s="9">
        <v>-3.5</v>
      </c>
      <c r="C638" s="9">
        <v>2.8</v>
      </c>
      <c r="D638" s="9">
        <v>6.4</v>
      </c>
      <c r="E638" s="2">
        <v>100</v>
      </c>
      <c r="F638" s="2">
        <v>84</v>
      </c>
      <c r="G638" s="9">
        <v>0</v>
      </c>
      <c r="H638" s="1" t="s">
        <v>11</v>
      </c>
    </row>
    <row r="639" spans="1:8" ht="15.75">
      <c r="A639" s="4">
        <v>45312.25</v>
      </c>
      <c r="B639" s="9">
        <v>-4.8</v>
      </c>
      <c r="C639" s="9">
        <v>1.7</v>
      </c>
      <c r="D639" s="9">
        <v>4</v>
      </c>
      <c r="E639" s="2">
        <v>100</v>
      </c>
      <c r="F639" s="2">
        <v>88</v>
      </c>
      <c r="G639" s="9">
        <v>0</v>
      </c>
      <c r="H639" s="1" t="s">
        <v>11</v>
      </c>
    </row>
    <row r="640" spans="1:8" ht="15.75">
      <c r="A640" s="4">
        <v>45312.5</v>
      </c>
      <c r="B640" s="9">
        <v>-4.5999999999999996</v>
      </c>
      <c r="C640" s="9">
        <v>4.0999999999999996</v>
      </c>
      <c r="D640" s="9">
        <v>8.8000000000000007</v>
      </c>
      <c r="E640" s="2">
        <v>100</v>
      </c>
      <c r="F640" s="2">
        <v>87</v>
      </c>
      <c r="G640" s="9">
        <v>0</v>
      </c>
      <c r="H640" s="1" t="s">
        <v>11</v>
      </c>
    </row>
    <row r="641" spans="1:8" ht="15.75">
      <c r="A641" s="4">
        <v>45312.75</v>
      </c>
      <c r="B641" s="9">
        <v>-4.9000000000000004</v>
      </c>
      <c r="C641" s="9">
        <v>5.5</v>
      </c>
      <c r="D641" s="9">
        <v>8.6</v>
      </c>
      <c r="E641" s="2">
        <v>88</v>
      </c>
      <c r="F641" s="2">
        <v>89</v>
      </c>
      <c r="G641" s="9">
        <v>0</v>
      </c>
      <c r="H641" s="1" t="s">
        <v>11</v>
      </c>
    </row>
    <row r="642" spans="1:8" ht="15.75">
      <c r="A642" s="4">
        <v>45313</v>
      </c>
      <c r="B642" s="9">
        <v>-4.5999999999999996</v>
      </c>
      <c r="C642" s="9">
        <v>6.8</v>
      </c>
      <c r="D642" s="9">
        <v>10.9</v>
      </c>
      <c r="E642" s="2">
        <v>100</v>
      </c>
      <c r="F642" s="2">
        <v>87</v>
      </c>
      <c r="G642" s="9">
        <v>0</v>
      </c>
      <c r="H642" s="1" t="s">
        <v>11</v>
      </c>
    </row>
    <row r="643" spans="1:8" ht="15.75">
      <c r="A643" s="4">
        <v>45313.25</v>
      </c>
      <c r="B643" s="9">
        <v>-3.5</v>
      </c>
      <c r="C643" s="9">
        <v>7.5</v>
      </c>
      <c r="D643" s="9">
        <v>13.9</v>
      </c>
      <c r="E643" s="2">
        <v>88</v>
      </c>
      <c r="F643" s="2">
        <v>84</v>
      </c>
      <c r="G643" s="9">
        <v>0</v>
      </c>
      <c r="H643" s="1" t="s">
        <v>11</v>
      </c>
    </row>
    <row r="644" spans="1:8" ht="15.75">
      <c r="A644" s="4">
        <v>45313.5</v>
      </c>
      <c r="B644" s="9">
        <v>-1.6</v>
      </c>
      <c r="C644" s="9">
        <v>8</v>
      </c>
      <c r="D644" s="9">
        <v>13</v>
      </c>
      <c r="E644" s="2">
        <v>100</v>
      </c>
      <c r="F644" s="2">
        <v>76</v>
      </c>
      <c r="G644" s="9">
        <v>0</v>
      </c>
      <c r="H644" s="1" t="s">
        <v>11</v>
      </c>
    </row>
    <row r="645" spans="1:8" ht="15.75">
      <c r="A645" s="4">
        <v>45313.75</v>
      </c>
      <c r="B645" s="9">
        <v>-0.3</v>
      </c>
      <c r="C645" s="9">
        <v>7.4</v>
      </c>
      <c r="D645" s="9">
        <v>13</v>
      </c>
      <c r="E645" s="2">
        <v>100</v>
      </c>
      <c r="F645" s="2">
        <v>85</v>
      </c>
      <c r="G645" s="9">
        <v>0.1</v>
      </c>
      <c r="H645" s="1" t="s">
        <v>24</v>
      </c>
    </row>
    <row r="646" spans="1:8" ht="15.75">
      <c r="A646" s="4">
        <v>45314</v>
      </c>
      <c r="B646" s="9">
        <v>0.7</v>
      </c>
      <c r="C646" s="9">
        <v>5.0999999999999996</v>
      </c>
      <c r="D646" s="9">
        <v>8.8000000000000007</v>
      </c>
      <c r="E646" s="2">
        <v>100</v>
      </c>
      <c r="F646" s="2">
        <v>91</v>
      </c>
      <c r="G646" s="9">
        <v>0</v>
      </c>
      <c r="H646" s="1" t="s">
        <v>15</v>
      </c>
    </row>
    <row r="647" spans="1:8" ht="15.75">
      <c r="A647" s="4">
        <v>45314.25</v>
      </c>
      <c r="B647" s="9">
        <v>1.3</v>
      </c>
      <c r="C647" s="9">
        <v>4.5</v>
      </c>
      <c r="D647" s="9">
        <v>8.3000000000000007</v>
      </c>
      <c r="E647" s="2">
        <v>100</v>
      </c>
      <c r="F647" s="2">
        <v>99</v>
      </c>
      <c r="G647" s="9">
        <v>0</v>
      </c>
      <c r="H647" s="1" t="s">
        <v>13</v>
      </c>
    </row>
    <row r="648" spans="1:8" ht="15.75">
      <c r="A648" s="4">
        <v>45314.5</v>
      </c>
      <c r="B648" s="9">
        <v>2.6</v>
      </c>
      <c r="C648" s="9">
        <v>4.0999999999999996</v>
      </c>
      <c r="D648" s="9">
        <v>7.2</v>
      </c>
      <c r="E648" s="2">
        <v>100</v>
      </c>
      <c r="F648" s="2">
        <v>95</v>
      </c>
      <c r="G648" s="9">
        <v>0</v>
      </c>
      <c r="H648" s="1" t="s">
        <v>13</v>
      </c>
    </row>
    <row r="649" spans="1:8" ht="15.75">
      <c r="A649" s="4">
        <v>45314.75</v>
      </c>
      <c r="B649" s="9">
        <v>2.1</v>
      </c>
      <c r="C649" s="9">
        <v>4</v>
      </c>
      <c r="D649" s="9">
        <v>7</v>
      </c>
      <c r="E649" s="2">
        <v>100</v>
      </c>
      <c r="F649" s="2">
        <v>92</v>
      </c>
      <c r="G649" s="9">
        <v>0</v>
      </c>
      <c r="H649" s="1" t="s">
        <v>11</v>
      </c>
    </row>
    <row r="650" spans="1:8" ht="15.75">
      <c r="A650" s="4">
        <v>45315</v>
      </c>
      <c r="B650" s="9">
        <v>2.2999999999999998</v>
      </c>
      <c r="C650" s="9">
        <v>3.7</v>
      </c>
      <c r="D650" s="9">
        <v>9.6999999999999993</v>
      </c>
      <c r="E650" s="2">
        <v>100</v>
      </c>
      <c r="F650" s="2">
        <v>94</v>
      </c>
      <c r="G650" s="9">
        <v>0</v>
      </c>
      <c r="H650" s="1" t="s">
        <v>14</v>
      </c>
    </row>
    <row r="651" spans="1:8" ht="15.75">
      <c r="A651" s="4">
        <v>45315.25</v>
      </c>
      <c r="B651" s="9">
        <v>1.6</v>
      </c>
      <c r="C651" s="9">
        <v>4.8</v>
      </c>
      <c r="D651" s="9">
        <v>8.3000000000000007</v>
      </c>
      <c r="E651" s="2">
        <v>88</v>
      </c>
      <c r="F651" s="2">
        <v>87</v>
      </c>
      <c r="G651" s="9">
        <v>0</v>
      </c>
      <c r="H651" s="1" t="s">
        <v>11</v>
      </c>
    </row>
    <row r="652" spans="1:8" ht="15.75">
      <c r="A652" s="4">
        <v>45315.5</v>
      </c>
      <c r="B652" s="9">
        <v>0.4</v>
      </c>
      <c r="C652" s="9">
        <v>7.2</v>
      </c>
      <c r="D652" s="9">
        <v>11.9</v>
      </c>
      <c r="E652" s="2">
        <v>100</v>
      </c>
      <c r="F652" s="2">
        <v>98</v>
      </c>
      <c r="G652" s="9">
        <v>0.4</v>
      </c>
      <c r="H652" s="1" t="s">
        <v>24</v>
      </c>
    </row>
    <row r="653" spans="1:8" ht="15.75">
      <c r="A653" s="4">
        <v>45315.75</v>
      </c>
      <c r="B653" s="9">
        <v>2.9</v>
      </c>
      <c r="C653" s="9">
        <v>3.6</v>
      </c>
      <c r="D653" s="9">
        <v>7.9</v>
      </c>
      <c r="E653" s="2">
        <v>100</v>
      </c>
      <c r="F653" s="2">
        <v>99</v>
      </c>
      <c r="G653" s="9">
        <v>1.6</v>
      </c>
      <c r="H653" s="1" t="s">
        <v>14</v>
      </c>
    </row>
    <row r="654" spans="1:8" ht="15.75">
      <c r="A654" s="4">
        <v>45316</v>
      </c>
      <c r="B654" s="9">
        <v>3.1</v>
      </c>
      <c r="C654" s="9">
        <v>3.7</v>
      </c>
      <c r="D654" s="9">
        <v>7</v>
      </c>
      <c r="E654" s="2">
        <v>100</v>
      </c>
      <c r="F654" s="2">
        <v>98</v>
      </c>
      <c r="G654" s="9">
        <v>0.1</v>
      </c>
      <c r="H654" s="1" t="s">
        <v>14</v>
      </c>
    </row>
    <row r="655" spans="1:8" ht="15.75">
      <c r="A655" s="4">
        <v>45316.25</v>
      </c>
      <c r="B655" s="9">
        <v>2.2999999999999998</v>
      </c>
      <c r="C655" s="9">
        <v>4.3</v>
      </c>
      <c r="D655" s="9">
        <v>9.3000000000000007</v>
      </c>
      <c r="E655" s="2">
        <v>100</v>
      </c>
      <c r="F655" s="2">
        <v>95</v>
      </c>
      <c r="G655" s="9">
        <v>0.7</v>
      </c>
      <c r="H655" s="1" t="s">
        <v>14</v>
      </c>
    </row>
    <row r="656" spans="1:8" ht="15.75">
      <c r="A656" s="4">
        <v>45316.5</v>
      </c>
      <c r="B656" s="9">
        <v>1</v>
      </c>
      <c r="C656" s="9">
        <v>5</v>
      </c>
      <c r="D656" s="9">
        <v>10.199999999999999</v>
      </c>
      <c r="E656" s="2">
        <v>100</v>
      </c>
      <c r="F656" s="2">
        <v>93</v>
      </c>
      <c r="G656" s="9">
        <v>0</v>
      </c>
      <c r="H656" s="1" t="s">
        <v>14</v>
      </c>
    </row>
    <row r="657" spans="1:8" ht="15.75">
      <c r="A657" s="4">
        <v>45316.75</v>
      </c>
      <c r="B657" s="9">
        <v>0</v>
      </c>
      <c r="C657" s="9">
        <v>4.0999999999999996</v>
      </c>
      <c r="D657" s="9">
        <v>11</v>
      </c>
      <c r="E657" s="2">
        <v>100</v>
      </c>
      <c r="F657" s="2">
        <v>99</v>
      </c>
      <c r="G657" s="9">
        <v>0.1</v>
      </c>
      <c r="H657" s="1" t="s">
        <v>22</v>
      </c>
    </row>
    <row r="658" spans="1:8" ht="15.75">
      <c r="A658" s="4">
        <v>45317</v>
      </c>
      <c r="B658" s="9">
        <v>0</v>
      </c>
      <c r="C658" s="9">
        <v>3.8</v>
      </c>
      <c r="D658" s="9">
        <v>9.1</v>
      </c>
      <c r="E658" s="2">
        <v>100</v>
      </c>
      <c r="F658" s="2">
        <v>99</v>
      </c>
      <c r="G658" s="9">
        <v>0</v>
      </c>
      <c r="H658" s="1" t="s">
        <v>22</v>
      </c>
    </row>
    <row r="659" spans="1:8" ht="15.75">
      <c r="A659" s="4">
        <v>45317.25</v>
      </c>
      <c r="B659" s="9">
        <v>-0.5</v>
      </c>
      <c r="C659" s="9">
        <v>3.5</v>
      </c>
      <c r="D659" s="9">
        <v>8</v>
      </c>
      <c r="E659" s="2">
        <v>100</v>
      </c>
      <c r="F659" s="2">
        <v>98</v>
      </c>
      <c r="G659" s="9">
        <v>0</v>
      </c>
      <c r="H659" s="1" t="s">
        <v>24</v>
      </c>
    </row>
    <row r="660" spans="1:8" ht="15.75">
      <c r="A660" s="4">
        <v>45317.5</v>
      </c>
      <c r="B660" s="9">
        <v>-1.3</v>
      </c>
      <c r="C660" s="9">
        <v>3.6</v>
      </c>
      <c r="D660" s="9">
        <v>6.1</v>
      </c>
      <c r="E660" s="2">
        <v>100</v>
      </c>
      <c r="F660" s="2">
        <v>95</v>
      </c>
      <c r="G660" s="9">
        <v>0</v>
      </c>
      <c r="H660" s="1" t="s">
        <v>11</v>
      </c>
    </row>
    <row r="661" spans="1:8" ht="15.75">
      <c r="A661" s="4">
        <v>45317.75</v>
      </c>
      <c r="B661" s="9">
        <v>-2.9</v>
      </c>
      <c r="C661" s="9">
        <v>1.6</v>
      </c>
      <c r="D661" s="9">
        <v>3.8</v>
      </c>
      <c r="E661" s="2">
        <v>100</v>
      </c>
      <c r="F661" s="2">
        <v>97</v>
      </c>
      <c r="G661" s="9">
        <v>0</v>
      </c>
      <c r="H661" s="1" t="s">
        <v>24</v>
      </c>
    </row>
    <row r="662" spans="1:8" ht="15.75">
      <c r="A662" s="4">
        <v>45318</v>
      </c>
      <c r="B662" s="9">
        <v>-2.7</v>
      </c>
      <c r="C662" s="9">
        <v>3.1</v>
      </c>
      <c r="D662" s="9">
        <v>5.0999999999999996</v>
      </c>
      <c r="E662" s="2">
        <v>100</v>
      </c>
      <c r="F662" s="2">
        <v>95</v>
      </c>
      <c r="G662" s="9">
        <v>0</v>
      </c>
      <c r="H662" s="1" t="s">
        <v>11</v>
      </c>
    </row>
    <row r="663" spans="1:8" ht="15.75">
      <c r="A663" s="4">
        <v>45318.25</v>
      </c>
      <c r="B663" s="9">
        <v>-2.7</v>
      </c>
      <c r="C663" s="9">
        <v>2.9</v>
      </c>
      <c r="D663" s="9">
        <v>6</v>
      </c>
      <c r="E663" s="2">
        <v>100</v>
      </c>
      <c r="F663" s="2">
        <v>92</v>
      </c>
      <c r="G663" s="9">
        <v>0</v>
      </c>
      <c r="H663" s="1" t="s">
        <v>11</v>
      </c>
    </row>
    <row r="664" spans="1:8" ht="15.75">
      <c r="A664" s="4">
        <v>45318.5</v>
      </c>
      <c r="B664" s="9">
        <v>-0.7</v>
      </c>
      <c r="C664" s="9">
        <v>2</v>
      </c>
      <c r="D664" s="9">
        <v>3.7</v>
      </c>
      <c r="E664" s="2">
        <v>100</v>
      </c>
      <c r="F664" s="2">
        <v>87</v>
      </c>
      <c r="G664" s="9">
        <v>0</v>
      </c>
      <c r="H664" s="1" t="s">
        <v>11</v>
      </c>
    </row>
    <row r="665" spans="1:8" ht="15.75">
      <c r="A665" s="4">
        <v>45318.75</v>
      </c>
      <c r="B665" s="9">
        <v>-1.3</v>
      </c>
      <c r="C665" s="9">
        <v>1.2</v>
      </c>
      <c r="D665" s="9">
        <v>3.7</v>
      </c>
      <c r="E665" s="2">
        <v>100</v>
      </c>
      <c r="F665" s="2">
        <v>92</v>
      </c>
      <c r="G665" s="9">
        <v>0</v>
      </c>
      <c r="H665" s="1" t="s">
        <v>11</v>
      </c>
    </row>
    <row r="666" spans="1:8" ht="15.75">
      <c r="A666" s="4">
        <v>45319</v>
      </c>
      <c r="B666" s="9">
        <v>-1.3</v>
      </c>
      <c r="C666" s="9">
        <v>1.5</v>
      </c>
      <c r="D666" s="9">
        <v>2.9</v>
      </c>
      <c r="E666" s="2">
        <v>100</v>
      </c>
      <c r="F666" s="2">
        <v>99</v>
      </c>
      <c r="G666" s="9">
        <v>0</v>
      </c>
      <c r="H666" s="1" t="s">
        <v>13</v>
      </c>
    </row>
    <row r="667" spans="1:8" ht="15.75">
      <c r="A667" s="4">
        <v>45319.25</v>
      </c>
      <c r="B667" s="9">
        <v>-0.6</v>
      </c>
      <c r="C667" s="9">
        <v>1.4</v>
      </c>
      <c r="D667" s="9">
        <v>3.8</v>
      </c>
      <c r="E667" s="2">
        <v>100</v>
      </c>
      <c r="F667" s="2">
        <v>99</v>
      </c>
      <c r="G667" s="9">
        <v>0</v>
      </c>
      <c r="H667" s="1" t="s">
        <v>13</v>
      </c>
    </row>
    <row r="668" spans="1:8" ht="15.75">
      <c r="A668" s="4">
        <v>45319.5</v>
      </c>
      <c r="B668" s="9">
        <v>0.2</v>
      </c>
      <c r="C668" s="9">
        <v>1.3</v>
      </c>
      <c r="D668" s="9">
        <v>2.4</v>
      </c>
      <c r="E668" s="2">
        <v>100</v>
      </c>
      <c r="F668" s="2">
        <v>95</v>
      </c>
      <c r="G668" s="9">
        <v>0</v>
      </c>
      <c r="H668" s="1" t="s">
        <v>13</v>
      </c>
    </row>
    <row r="669" spans="1:8" ht="15.75">
      <c r="A669" s="4">
        <v>45319.75</v>
      </c>
      <c r="B669" s="9">
        <v>0.4</v>
      </c>
      <c r="C669" s="9">
        <v>1.1000000000000001</v>
      </c>
      <c r="D669" s="9">
        <v>3.9</v>
      </c>
      <c r="E669" s="2">
        <v>100</v>
      </c>
      <c r="F669" s="2">
        <v>99</v>
      </c>
      <c r="G669" s="9">
        <v>0</v>
      </c>
      <c r="H669" s="1" t="s">
        <v>15</v>
      </c>
    </row>
    <row r="670" spans="1:8" ht="15.75">
      <c r="A670" s="4">
        <v>45320</v>
      </c>
      <c r="B670" s="9">
        <v>0.6</v>
      </c>
      <c r="C670" s="9">
        <v>2.2000000000000002</v>
      </c>
      <c r="D670" s="9">
        <v>3.6</v>
      </c>
      <c r="E670" s="2">
        <v>100</v>
      </c>
      <c r="F670" s="2">
        <v>99</v>
      </c>
      <c r="G670" s="9">
        <v>0</v>
      </c>
      <c r="H670" s="1" t="s">
        <v>13</v>
      </c>
    </row>
    <row r="671" spans="1:8" ht="15.75">
      <c r="A671" s="4">
        <v>45320.25</v>
      </c>
      <c r="B671" s="9">
        <v>0.7</v>
      </c>
      <c r="C671" s="9">
        <v>2.2999999999999998</v>
      </c>
      <c r="D671" s="9">
        <v>4.5</v>
      </c>
      <c r="E671" s="2">
        <v>100</v>
      </c>
      <c r="F671" s="2">
        <v>99</v>
      </c>
      <c r="G671" s="9">
        <v>0</v>
      </c>
      <c r="H671" s="1" t="s">
        <v>13</v>
      </c>
    </row>
    <row r="672" spans="1:8" ht="15.75">
      <c r="A672" s="4">
        <v>45320.5</v>
      </c>
      <c r="B672" s="9">
        <v>1.6</v>
      </c>
      <c r="C672" s="9">
        <v>3.3</v>
      </c>
      <c r="D672" s="9">
        <v>8.6</v>
      </c>
      <c r="E672" s="2">
        <v>100</v>
      </c>
      <c r="F672" s="2">
        <v>86</v>
      </c>
      <c r="G672" s="9">
        <v>0</v>
      </c>
      <c r="H672" s="1" t="s">
        <v>11</v>
      </c>
    </row>
    <row r="673" spans="1:8" ht="15.75">
      <c r="A673" s="4">
        <v>45320.75</v>
      </c>
      <c r="B673" s="9">
        <v>0.3</v>
      </c>
      <c r="C673" s="9">
        <v>5.7</v>
      </c>
      <c r="D673" s="9">
        <v>10.4</v>
      </c>
      <c r="E673" s="2">
        <v>88</v>
      </c>
      <c r="F673" s="2">
        <v>88</v>
      </c>
      <c r="G673" s="9">
        <v>0</v>
      </c>
      <c r="H673" s="1" t="s">
        <v>11</v>
      </c>
    </row>
    <row r="674" spans="1:8" ht="15.75">
      <c r="A674" s="4">
        <v>45321</v>
      </c>
      <c r="B674" s="9">
        <v>-0.5</v>
      </c>
      <c r="C674" s="9">
        <v>4.3</v>
      </c>
      <c r="D674" s="9">
        <v>7.9</v>
      </c>
      <c r="E674" s="2">
        <v>88</v>
      </c>
      <c r="F674" s="2">
        <v>93</v>
      </c>
      <c r="G674" s="9">
        <v>0</v>
      </c>
      <c r="H674" s="1" t="s">
        <v>13</v>
      </c>
    </row>
    <row r="675" spans="1:8" ht="15.75">
      <c r="A675" s="4">
        <v>45321.25</v>
      </c>
      <c r="B675" s="9">
        <v>-1.3</v>
      </c>
      <c r="C675" s="9">
        <v>3</v>
      </c>
      <c r="D675" s="9">
        <v>6.3</v>
      </c>
      <c r="E675" s="2">
        <v>88</v>
      </c>
      <c r="F675" s="2">
        <v>93</v>
      </c>
      <c r="G675" s="9">
        <v>0</v>
      </c>
      <c r="H675" s="1" t="s">
        <v>11</v>
      </c>
    </row>
    <row r="676" spans="1:8" ht="15.75">
      <c r="A676" s="4">
        <v>45321.5</v>
      </c>
      <c r="B676" s="9">
        <v>3</v>
      </c>
      <c r="C676" s="9">
        <v>2.2000000000000002</v>
      </c>
      <c r="D676" s="9">
        <v>4.5</v>
      </c>
      <c r="E676" s="2">
        <v>88</v>
      </c>
      <c r="F676" s="2">
        <v>73</v>
      </c>
      <c r="G676" s="9">
        <v>0</v>
      </c>
      <c r="H676" s="1" t="s">
        <v>11</v>
      </c>
    </row>
    <row r="677" spans="1:8" ht="15.75">
      <c r="A677" s="4">
        <v>45321.75</v>
      </c>
      <c r="B677" s="9">
        <v>0.1</v>
      </c>
      <c r="C677" s="9">
        <v>2.5</v>
      </c>
      <c r="D677" s="9">
        <v>4.5999999999999996</v>
      </c>
      <c r="E677" s="2">
        <v>100</v>
      </c>
      <c r="F677" s="2">
        <v>87</v>
      </c>
      <c r="G677" s="9">
        <v>0</v>
      </c>
      <c r="H677" s="1" t="s">
        <v>11</v>
      </c>
    </row>
    <row r="678" spans="1:8" ht="15.75">
      <c r="A678" s="4">
        <v>45322</v>
      </c>
      <c r="B678" s="9">
        <v>-1.8</v>
      </c>
      <c r="C678" s="9">
        <v>2.2999999999999998</v>
      </c>
      <c r="D678" s="9">
        <v>3</v>
      </c>
      <c r="E678" s="2">
        <v>88</v>
      </c>
      <c r="F678" s="2">
        <v>94</v>
      </c>
      <c r="G678" s="9">
        <v>0</v>
      </c>
      <c r="H678" s="1" t="s">
        <v>13</v>
      </c>
    </row>
    <row r="679" spans="1:8" ht="15.75">
      <c r="A679" s="4">
        <v>45322.25</v>
      </c>
      <c r="B679" s="9">
        <v>-2</v>
      </c>
      <c r="C679" s="9">
        <v>1.8</v>
      </c>
      <c r="D679" s="9">
        <v>4.5999999999999996</v>
      </c>
      <c r="E679" s="2">
        <v>25</v>
      </c>
      <c r="F679" s="2">
        <v>93</v>
      </c>
      <c r="G679" s="9">
        <v>0</v>
      </c>
      <c r="H679" s="1" t="s">
        <v>13</v>
      </c>
    </row>
    <row r="680" spans="1:8" ht="15.75">
      <c r="A680" s="4">
        <v>45322.5</v>
      </c>
      <c r="B680" s="9">
        <v>1.7</v>
      </c>
      <c r="C680" s="9">
        <v>2.1</v>
      </c>
      <c r="D680" s="9">
        <v>5.4</v>
      </c>
      <c r="E680" s="2">
        <v>100</v>
      </c>
      <c r="F680" s="2">
        <v>88</v>
      </c>
      <c r="G680" s="9">
        <v>0</v>
      </c>
      <c r="H680" s="1" t="s">
        <v>13</v>
      </c>
    </row>
    <row r="681" spans="1:8" ht="15.75">
      <c r="A681" s="4">
        <v>45322.75</v>
      </c>
      <c r="B681" s="9">
        <v>2</v>
      </c>
      <c r="C681" s="9">
        <v>3.4</v>
      </c>
      <c r="D681" s="9">
        <v>5.8</v>
      </c>
      <c r="E681" s="2">
        <v>100</v>
      </c>
      <c r="F681" s="2">
        <v>99</v>
      </c>
      <c r="G681" s="9">
        <v>0.1</v>
      </c>
      <c r="H681" s="1" t="s">
        <v>14</v>
      </c>
    </row>
    <row r="682" spans="1:8" ht="15.75">
      <c r="A682" s="4">
        <v>45323</v>
      </c>
      <c r="B682" s="9">
        <v>1.1000000000000001</v>
      </c>
      <c r="C682" s="9">
        <v>3</v>
      </c>
      <c r="D682" s="9">
        <v>7.4</v>
      </c>
      <c r="E682" s="2">
        <v>100</v>
      </c>
      <c r="F682" s="2">
        <v>84</v>
      </c>
      <c r="G682" s="9">
        <v>0</v>
      </c>
      <c r="H682" s="1" t="s">
        <v>11</v>
      </c>
    </row>
    <row r="683" spans="1:8" ht="15.75">
      <c r="A683" s="4">
        <v>45323.25</v>
      </c>
      <c r="B683" s="9">
        <v>0.7</v>
      </c>
      <c r="C683" s="9">
        <v>3.7</v>
      </c>
      <c r="D683" s="9">
        <v>8.1999999999999993</v>
      </c>
      <c r="E683" s="2">
        <v>100</v>
      </c>
      <c r="F683" s="2">
        <v>84</v>
      </c>
      <c r="G683" s="9">
        <v>0</v>
      </c>
      <c r="H683" s="1" t="s">
        <v>11</v>
      </c>
    </row>
    <row r="684" spans="1:8" ht="15.75">
      <c r="A684" s="4">
        <v>45323.5</v>
      </c>
      <c r="B684" s="9">
        <v>1.5</v>
      </c>
      <c r="C684" s="9">
        <v>4.7</v>
      </c>
      <c r="D684" s="9">
        <v>10.1</v>
      </c>
      <c r="E684" s="2">
        <v>100</v>
      </c>
      <c r="F684" s="2">
        <v>91</v>
      </c>
      <c r="G684" s="9">
        <v>0</v>
      </c>
      <c r="H684" s="1" t="s">
        <v>15</v>
      </c>
    </row>
    <row r="685" spans="1:8" ht="15.75">
      <c r="A685" s="4">
        <v>45323.75</v>
      </c>
      <c r="B685" s="9">
        <v>1.1000000000000001</v>
      </c>
      <c r="C685" s="9">
        <v>5</v>
      </c>
      <c r="D685" s="9">
        <v>12.2</v>
      </c>
      <c r="E685" s="2">
        <v>100</v>
      </c>
      <c r="F685" s="2">
        <v>94</v>
      </c>
      <c r="G685" s="9">
        <v>0.3</v>
      </c>
      <c r="H685" s="1" t="s">
        <v>24</v>
      </c>
    </row>
    <row r="686" spans="1:8" ht="15.75">
      <c r="A686" s="4">
        <v>45324</v>
      </c>
      <c r="B686" s="9">
        <v>0.3</v>
      </c>
      <c r="C686" s="9">
        <v>4.7</v>
      </c>
      <c r="D686" s="9">
        <v>9.5</v>
      </c>
      <c r="E686" s="2">
        <v>38</v>
      </c>
      <c r="F686" s="2">
        <v>87</v>
      </c>
      <c r="G686" s="9">
        <v>0</v>
      </c>
      <c r="H686" s="1" t="s">
        <v>12</v>
      </c>
    </row>
    <row r="687" spans="1:8" ht="15.75">
      <c r="A687" s="4">
        <v>45324.25</v>
      </c>
      <c r="B687" s="9">
        <v>-1.6</v>
      </c>
      <c r="C687" s="9">
        <v>3</v>
      </c>
      <c r="D687" s="9">
        <v>6.1</v>
      </c>
      <c r="E687" s="2">
        <v>0</v>
      </c>
      <c r="F687" s="2">
        <v>92</v>
      </c>
      <c r="G687" s="9">
        <v>0</v>
      </c>
      <c r="H687" s="1" t="s">
        <v>8</v>
      </c>
    </row>
    <row r="688" spans="1:8" ht="15.75">
      <c r="A688" s="4">
        <v>45324.5</v>
      </c>
      <c r="B688" s="9">
        <v>1.6</v>
      </c>
      <c r="C688" s="9">
        <v>5.9</v>
      </c>
      <c r="D688" s="9">
        <v>11.4</v>
      </c>
      <c r="E688" s="2">
        <v>88</v>
      </c>
      <c r="F688" s="2">
        <v>76</v>
      </c>
      <c r="G688" s="9">
        <v>0</v>
      </c>
      <c r="H688" s="1" t="s">
        <v>11</v>
      </c>
    </row>
    <row r="689" spans="1:8" ht="15.75">
      <c r="A689" s="4">
        <v>45324.75</v>
      </c>
      <c r="B689" s="9">
        <v>0.7</v>
      </c>
      <c r="C689" s="9">
        <v>3.2</v>
      </c>
      <c r="D689" s="9">
        <v>5.6</v>
      </c>
      <c r="E689" s="2">
        <v>100</v>
      </c>
      <c r="F689" s="2">
        <v>91</v>
      </c>
      <c r="G689" s="9">
        <v>0</v>
      </c>
      <c r="H689" s="1" t="s">
        <v>24</v>
      </c>
    </row>
    <row r="690" spans="1:8" ht="15.75">
      <c r="A690" s="4">
        <v>45325</v>
      </c>
      <c r="B690" s="9">
        <v>0.3</v>
      </c>
      <c r="C690" s="9">
        <v>4.3</v>
      </c>
      <c r="D690" s="9">
        <v>8.3000000000000007</v>
      </c>
      <c r="E690" s="2">
        <v>100</v>
      </c>
      <c r="F690" s="2">
        <v>98</v>
      </c>
      <c r="G690" s="9">
        <v>0.4</v>
      </c>
      <c r="H690" s="1" t="s">
        <v>24</v>
      </c>
    </row>
    <row r="691" spans="1:8" ht="15.75">
      <c r="A691" s="4">
        <v>45325.25</v>
      </c>
      <c r="B691" s="9">
        <v>3.8</v>
      </c>
      <c r="C691" s="9">
        <v>5</v>
      </c>
      <c r="D691" s="9">
        <v>9.1999999999999993</v>
      </c>
      <c r="E691" s="2">
        <v>100</v>
      </c>
      <c r="F691" s="2">
        <v>97</v>
      </c>
      <c r="G691" s="9">
        <v>0</v>
      </c>
      <c r="H691" s="1" t="s">
        <v>13</v>
      </c>
    </row>
    <row r="692" spans="1:8" ht="15.75">
      <c r="A692" s="4">
        <v>45325.5</v>
      </c>
      <c r="B692" s="9">
        <v>4.7</v>
      </c>
      <c r="C692" s="9">
        <v>5.9</v>
      </c>
      <c r="D692" s="9">
        <v>12.7</v>
      </c>
      <c r="E692" s="2">
        <v>100</v>
      </c>
      <c r="F692" s="2">
        <v>95</v>
      </c>
      <c r="G692" s="9">
        <v>0.1</v>
      </c>
      <c r="H692" s="1" t="s">
        <v>14</v>
      </c>
    </row>
    <row r="693" spans="1:8" ht="15.75">
      <c r="A693" s="4">
        <v>45325.75</v>
      </c>
      <c r="B693" s="9">
        <v>4</v>
      </c>
      <c r="C693" s="9">
        <v>6.4</v>
      </c>
      <c r="D693" s="9">
        <v>12.8</v>
      </c>
      <c r="E693" s="2">
        <v>100</v>
      </c>
      <c r="F693" s="2">
        <v>89</v>
      </c>
      <c r="G693" s="9">
        <v>0</v>
      </c>
      <c r="H693" s="1" t="s">
        <v>14</v>
      </c>
    </row>
    <row r="694" spans="1:8" ht="15.75">
      <c r="A694" s="4">
        <v>45326</v>
      </c>
      <c r="B694" s="9">
        <v>3.8</v>
      </c>
      <c r="C694" s="9">
        <v>6.2</v>
      </c>
      <c r="D694" s="9">
        <v>12.4</v>
      </c>
      <c r="E694" s="2">
        <v>88</v>
      </c>
      <c r="F694" s="2">
        <v>79</v>
      </c>
      <c r="G694" s="9">
        <v>0</v>
      </c>
      <c r="H694" s="1" t="s">
        <v>11</v>
      </c>
    </row>
    <row r="695" spans="1:8" ht="15.75">
      <c r="A695" s="4">
        <v>45326.25</v>
      </c>
      <c r="B695" s="9">
        <v>1.8</v>
      </c>
      <c r="C695" s="9">
        <v>4.0999999999999996</v>
      </c>
      <c r="D695" s="9">
        <v>10.8</v>
      </c>
      <c r="E695" s="2">
        <v>100</v>
      </c>
      <c r="F695" s="2">
        <v>91</v>
      </c>
      <c r="G695" s="9">
        <v>0</v>
      </c>
      <c r="H695" s="1" t="s">
        <v>14</v>
      </c>
    </row>
    <row r="696" spans="1:8" ht="15.75">
      <c r="A696" s="4">
        <v>45326.5</v>
      </c>
      <c r="B696" s="9">
        <v>2.7</v>
      </c>
      <c r="C696" s="9">
        <v>5.4</v>
      </c>
      <c r="D696" s="9">
        <v>10.8</v>
      </c>
      <c r="E696" s="2">
        <v>100</v>
      </c>
      <c r="F696" s="2">
        <v>86</v>
      </c>
      <c r="G696" s="9">
        <v>0</v>
      </c>
      <c r="H696" s="1" t="s">
        <v>11</v>
      </c>
    </row>
    <row r="697" spans="1:8" ht="15.75">
      <c r="A697" s="4">
        <v>45326.75</v>
      </c>
      <c r="B697" s="9">
        <v>2</v>
      </c>
      <c r="C697" s="9">
        <v>4.9000000000000004</v>
      </c>
      <c r="D697" s="9">
        <v>9</v>
      </c>
      <c r="E697" s="2">
        <v>100</v>
      </c>
      <c r="F697" s="2">
        <v>95</v>
      </c>
      <c r="G697" s="9">
        <v>0.3</v>
      </c>
      <c r="H697" s="1" t="s">
        <v>14</v>
      </c>
    </row>
    <row r="698" spans="1:8" ht="15.75">
      <c r="A698" s="4">
        <v>45327</v>
      </c>
      <c r="B698" s="9">
        <v>1.4</v>
      </c>
      <c r="C698" s="9">
        <v>5.2</v>
      </c>
      <c r="D698" s="9">
        <v>9.6</v>
      </c>
      <c r="E698" s="2">
        <v>88</v>
      </c>
      <c r="F698" s="2">
        <v>90</v>
      </c>
      <c r="G698" s="9">
        <v>0</v>
      </c>
      <c r="H698" s="1" t="s">
        <v>11</v>
      </c>
    </row>
    <row r="699" spans="1:8" ht="15.75">
      <c r="A699" s="4">
        <v>45327.25</v>
      </c>
      <c r="B699" s="9">
        <v>0.2</v>
      </c>
      <c r="C699" s="9">
        <v>2.5</v>
      </c>
      <c r="D699" s="9">
        <v>6.9</v>
      </c>
      <c r="E699" s="2">
        <v>100</v>
      </c>
      <c r="F699" s="2">
        <v>99</v>
      </c>
      <c r="G699" s="9">
        <v>2.6</v>
      </c>
      <c r="H699" s="1" t="s">
        <v>24</v>
      </c>
    </row>
    <row r="700" spans="1:8" ht="15.75">
      <c r="A700" s="4">
        <v>45327.5</v>
      </c>
      <c r="B700" s="9">
        <v>1.9</v>
      </c>
      <c r="C700" s="9">
        <v>4.3</v>
      </c>
      <c r="D700" s="9">
        <v>10.1</v>
      </c>
      <c r="E700" s="2">
        <v>88</v>
      </c>
      <c r="F700" s="2">
        <v>74</v>
      </c>
      <c r="G700" s="9">
        <v>0</v>
      </c>
      <c r="H700" s="1" t="s">
        <v>11</v>
      </c>
    </row>
    <row r="701" spans="1:8" ht="15.75">
      <c r="A701" s="4">
        <v>45327.75</v>
      </c>
      <c r="B701" s="9">
        <v>0.1</v>
      </c>
      <c r="C701" s="9">
        <v>4.5</v>
      </c>
      <c r="D701" s="9">
        <v>8.5</v>
      </c>
      <c r="E701" s="2">
        <v>100</v>
      </c>
      <c r="F701" s="2">
        <v>77</v>
      </c>
      <c r="G701" s="9">
        <v>0</v>
      </c>
      <c r="H701" s="1" t="s">
        <v>11</v>
      </c>
    </row>
    <row r="702" spans="1:8" ht="15.75">
      <c r="A702" s="4">
        <v>45328</v>
      </c>
      <c r="B702" s="9">
        <v>-2.6</v>
      </c>
      <c r="C702" s="9">
        <v>2.4</v>
      </c>
      <c r="D702" s="9">
        <v>4</v>
      </c>
      <c r="E702" s="2">
        <v>50</v>
      </c>
      <c r="F702" s="2">
        <v>91</v>
      </c>
      <c r="G702" s="9">
        <v>0</v>
      </c>
      <c r="H702" s="1" t="s">
        <v>12</v>
      </c>
    </row>
    <row r="703" spans="1:8" ht="15.75">
      <c r="A703" s="4">
        <v>45328.25</v>
      </c>
      <c r="B703" s="9">
        <v>-3.7</v>
      </c>
      <c r="C703" s="9">
        <v>0.5</v>
      </c>
      <c r="D703" s="9">
        <v>1.7</v>
      </c>
      <c r="E703" s="2">
        <v>100</v>
      </c>
      <c r="F703" s="2">
        <v>98</v>
      </c>
      <c r="G703" s="9">
        <v>0</v>
      </c>
      <c r="H703" s="1" t="s">
        <v>13</v>
      </c>
    </row>
    <row r="704" spans="1:8" ht="15.75">
      <c r="A704" s="4">
        <v>45328.5</v>
      </c>
      <c r="B704" s="9">
        <v>0.5</v>
      </c>
      <c r="C704" s="9">
        <v>0.9</v>
      </c>
      <c r="D704" s="9">
        <v>1.7</v>
      </c>
      <c r="E704" s="2">
        <v>88</v>
      </c>
      <c r="F704" s="2">
        <v>81</v>
      </c>
      <c r="G704" s="9">
        <v>0</v>
      </c>
      <c r="H704" s="1" t="s">
        <v>11</v>
      </c>
    </row>
    <row r="705" spans="1:8" ht="15.75">
      <c r="A705" s="4">
        <v>45328.75</v>
      </c>
      <c r="B705" s="9">
        <v>-0.7</v>
      </c>
      <c r="C705" s="9">
        <v>2.2999999999999998</v>
      </c>
      <c r="D705" s="9">
        <v>5.5</v>
      </c>
      <c r="E705" s="2">
        <v>100</v>
      </c>
      <c r="F705" s="2">
        <v>97</v>
      </c>
      <c r="G705" s="9">
        <v>0.3</v>
      </c>
      <c r="H705" s="1" t="s">
        <v>24</v>
      </c>
    </row>
    <row r="706" spans="1:8" ht="15.75">
      <c r="A706" s="4">
        <v>45329</v>
      </c>
      <c r="B706" s="9">
        <v>0.4</v>
      </c>
      <c r="C706" s="9">
        <v>3.7</v>
      </c>
      <c r="D706" s="9">
        <v>6.9</v>
      </c>
      <c r="E706" s="2">
        <v>100</v>
      </c>
      <c r="F706" s="2">
        <v>99</v>
      </c>
      <c r="G706" s="9">
        <v>0.7</v>
      </c>
      <c r="H706" s="1" t="s">
        <v>14</v>
      </c>
    </row>
    <row r="707" spans="1:8" ht="15.75">
      <c r="A707" s="4">
        <v>45329.25</v>
      </c>
      <c r="B707" s="9">
        <v>2.6</v>
      </c>
      <c r="C707" s="9">
        <v>7.2</v>
      </c>
      <c r="D707" s="9">
        <v>14.2</v>
      </c>
      <c r="E707" s="2">
        <v>88</v>
      </c>
      <c r="F707" s="2">
        <v>77</v>
      </c>
      <c r="G707" s="9">
        <v>0</v>
      </c>
      <c r="H707" s="1" t="s">
        <v>11</v>
      </c>
    </row>
    <row r="708" spans="1:8" ht="15.75">
      <c r="A708" s="4">
        <v>45329.5</v>
      </c>
      <c r="B708" s="9">
        <v>-0.1</v>
      </c>
      <c r="C708" s="9">
        <v>6.9</v>
      </c>
      <c r="D708" s="9">
        <v>14.5</v>
      </c>
      <c r="E708" s="2">
        <v>100</v>
      </c>
      <c r="F708" s="2">
        <v>73</v>
      </c>
      <c r="G708" s="9">
        <v>0</v>
      </c>
      <c r="H708" s="1" t="s">
        <v>15</v>
      </c>
    </row>
    <row r="709" spans="1:8" ht="15.75">
      <c r="A709" s="4">
        <v>45329.75</v>
      </c>
      <c r="B709" s="9">
        <v>-3.7</v>
      </c>
      <c r="C709" s="9">
        <v>2.6</v>
      </c>
      <c r="D709" s="9">
        <v>6.5</v>
      </c>
      <c r="E709" s="2">
        <v>100</v>
      </c>
      <c r="F709" s="2">
        <v>73</v>
      </c>
      <c r="G709" s="9">
        <v>0</v>
      </c>
      <c r="H709" s="1" t="s">
        <v>11</v>
      </c>
    </row>
    <row r="710" spans="1:8" ht="15.75">
      <c r="A710" s="4">
        <v>45330</v>
      </c>
      <c r="B710" s="9">
        <v>-3.9</v>
      </c>
      <c r="C710" s="9">
        <v>2.1</v>
      </c>
      <c r="D710" s="9">
        <v>5.2</v>
      </c>
      <c r="E710" s="2">
        <v>100</v>
      </c>
      <c r="F710" s="2">
        <v>67</v>
      </c>
      <c r="G710" s="9">
        <v>0</v>
      </c>
      <c r="H710" s="1" t="s">
        <v>11</v>
      </c>
    </row>
    <row r="711" spans="1:8" ht="15.75">
      <c r="A711" s="4">
        <v>45330.25</v>
      </c>
      <c r="B711" s="9">
        <v>-5.5</v>
      </c>
      <c r="C711" s="9">
        <v>2</v>
      </c>
      <c r="D711" s="9">
        <v>3.4</v>
      </c>
      <c r="E711" s="2">
        <v>25</v>
      </c>
      <c r="F711" s="2">
        <v>81</v>
      </c>
      <c r="G711" s="9">
        <v>0</v>
      </c>
      <c r="H711" s="1" t="s">
        <v>10</v>
      </c>
    </row>
    <row r="712" spans="1:8" ht="15.75">
      <c r="A712" s="4">
        <v>45330.5</v>
      </c>
      <c r="B712" s="9">
        <v>-0.5</v>
      </c>
      <c r="C712" s="9">
        <v>3.6</v>
      </c>
      <c r="D712" s="9">
        <v>6.2</v>
      </c>
      <c r="E712" s="2">
        <v>88</v>
      </c>
      <c r="F712" s="2">
        <v>63</v>
      </c>
      <c r="G712" s="9">
        <v>0</v>
      </c>
      <c r="H712" s="1" t="s">
        <v>11</v>
      </c>
    </row>
    <row r="713" spans="1:8" ht="15.75">
      <c r="A713" s="4">
        <v>45330.75</v>
      </c>
      <c r="B713" s="9">
        <v>-2</v>
      </c>
      <c r="C713" s="9">
        <v>2</v>
      </c>
      <c r="D713" s="9">
        <v>3.5</v>
      </c>
      <c r="E713" s="2">
        <v>100</v>
      </c>
      <c r="F713" s="2">
        <v>78</v>
      </c>
      <c r="G713" s="9">
        <v>0</v>
      </c>
      <c r="H713" s="1" t="s">
        <v>11</v>
      </c>
    </row>
    <row r="714" spans="1:8" ht="15.75">
      <c r="A714" s="4">
        <v>45331</v>
      </c>
      <c r="B714" s="9">
        <v>-4.7</v>
      </c>
      <c r="C714" s="9">
        <v>2</v>
      </c>
      <c r="D714" s="9">
        <v>2.8</v>
      </c>
      <c r="E714" s="2">
        <v>88</v>
      </c>
      <c r="F714" s="2">
        <v>86</v>
      </c>
      <c r="G714" s="9">
        <v>0</v>
      </c>
      <c r="H714" s="1" t="s">
        <v>11</v>
      </c>
    </row>
    <row r="715" spans="1:8" ht="15.75">
      <c r="A715" s="4">
        <v>45331.25</v>
      </c>
      <c r="B715" s="9">
        <v>-3</v>
      </c>
      <c r="C715" s="9">
        <v>2.2999999999999998</v>
      </c>
      <c r="D715" s="9">
        <v>3.7</v>
      </c>
      <c r="E715" s="2">
        <v>100</v>
      </c>
      <c r="F715" s="2">
        <v>84</v>
      </c>
      <c r="G715" s="9">
        <v>0</v>
      </c>
      <c r="H715" s="1" t="s">
        <v>24</v>
      </c>
    </row>
    <row r="716" spans="1:8" ht="15.75">
      <c r="A716" s="4">
        <v>45331.5</v>
      </c>
      <c r="B716" s="9">
        <v>0.8</v>
      </c>
      <c r="C716" s="9">
        <v>2.7</v>
      </c>
      <c r="D716" s="9">
        <v>5.7</v>
      </c>
      <c r="E716" s="2">
        <v>0</v>
      </c>
      <c r="F716" s="2">
        <v>51</v>
      </c>
      <c r="G716" s="9">
        <v>0</v>
      </c>
      <c r="H716" s="1" t="s">
        <v>8</v>
      </c>
    </row>
    <row r="717" spans="1:8" ht="15.75">
      <c r="A717" s="4">
        <v>45331.75</v>
      </c>
      <c r="B717" s="9">
        <v>-1.4</v>
      </c>
      <c r="C717" s="9">
        <v>2.9</v>
      </c>
      <c r="D717" s="9">
        <v>6.5</v>
      </c>
      <c r="E717" s="2">
        <v>100</v>
      </c>
      <c r="F717" s="2">
        <v>73</v>
      </c>
      <c r="G717" s="9">
        <v>0</v>
      </c>
      <c r="H717" s="1" t="s">
        <v>11</v>
      </c>
    </row>
    <row r="718" spans="1:8" ht="15.75">
      <c r="A718" s="4">
        <v>45332</v>
      </c>
      <c r="B718" s="9">
        <v>-1.6</v>
      </c>
      <c r="C718" s="9">
        <v>3.1</v>
      </c>
      <c r="D718" s="9">
        <v>7.4</v>
      </c>
      <c r="E718" s="2">
        <v>100</v>
      </c>
      <c r="F718" s="2">
        <v>78</v>
      </c>
      <c r="G718" s="9">
        <v>0</v>
      </c>
      <c r="H718" s="1" t="s">
        <v>24</v>
      </c>
    </row>
    <row r="719" spans="1:8" ht="15.75">
      <c r="A719" s="4">
        <v>45332.25</v>
      </c>
      <c r="B719" s="9">
        <v>-2.2999999999999998</v>
      </c>
      <c r="C719" s="9">
        <v>3.3</v>
      </c>
      <c r="D719" s="9">
        <v>7.1</v>
      </c>
      <c r="E719" s="2">
        <v>88</v>
      </c>
      <c r="F719" s="2">
        <v>85</v>
      </c>
      <c r="G719" s="9">
        <v>0</v>
      </c>
      <c r="H719" s="1" t="s">
        <v>24</v>
      </c>
    </row>
    <row r="720" spans="1:8" ht="15.75">
      <c r="A720" s="4">
        <v>45332.5</v>
      </c>
      <c r="B720" s="9">
        <v>-0.8</v>
      </c>
      <c r="C720" s="9">
        <v>4.8</v>
      </c>
      <c r="D720" s="9">
        <v>9.5</v>
      </c>
      <c r="E720" s="2">
        <v>100</v>
      </c>
      <c r="F720" s="2">
        <v>84</v>
      </c>
      <c r="G720" s="9">
        <v>0</v>
      </c>
      <c r="H720" s="1" t="s">
        <v>11</v>
      </c>
    </row>
    <row r="721" spans="1:8" ht="15.75">
      <c r="A721" s="4">
        <v>45332.75</v>
      </c>
      <c r="B721" s="9">
        <v>-1</v>
      </c>
      <c r="C721" s="9">
        <v>3</v>
      </c>
      <c r="D721" s="9">
        <v>7.6</v>
      </c>
      <c r="E721" s="2">
        <v>100</v>
      </c>
      <c r="F721" s="2">
        <v>94</v>
      </c>
      <c r="G721" s="9">
        <v>0</v>
      </c>
      <c r="H721" s="1" t="s">
        <v>13</v>
      </c>
    </row>
    <row r="722" spans="1:8" ht="15.75">
      <c r="A722" s="4">
        <v>45333</v>
      </c>
      <c r="B722" s="9">
        <v>-0.4</v>
      </c>
      <c r="C722" s="9">
        <v>2.4</v>
      </c>
      <c r="D722" s="9">
        <v>6</v>
      </c>
      <c r="E722" s="2">
        <v>100</v>
      </c>
      <c r="F722" s="2">
        <v>93</v>
      </c>
      <c r="G722" s="9">
        <v>0</v>
      </c>
      <c r="H722" s="1" t="s">
        <v>15</v>
      </c>
    </row>
    <row r="723" spans="1:8" ht="15.75">
      <c r="A723" s="4">
        <v>45333.25</v>
      </c>
      <c r="B723" s="9">
        <v>-0.1</v>
      </c>
      <c r="C723" s="9">
        <v>2.9</v>
      </c>
      <c r="D723" s="9">
        <v>6.4</v>
      </c>
      <c r="E723" s="2">
        <v>100</v>
      </c>
      <c r="F723" s="2">
        <v>94</v>
      </c>
      <c r="G723" s="9">
        <v>0</v>
      </c>
      <c r="H723" s="1" t="s">
        <v>13</v>
      </c>
    </row>
    <row r="724" spans="1:8" ht="15.75">
      <c r="A724" s="4">
        <v>45333.5</v>
      </c>
      <c r="B724" s="9">
        <v>1.4</v>
      </c>
      <c r="C724" s="9">
        <v>3.6</v>
      </c>
      <c r="D724" s="9">
        <v>8</v>
      </c>
      <c r="E724" s="2">
        <v>100</v>
      </c>
      <c r="F724" s="2">
        <v>89</v>
      </c>
      <c r="G724" s="9">
        <v>0</v>
      </c>
      <c r="H724" s="1" t="s">
        <v>11</v>
      </c>
    </row>
    <row r="725" spans="1:8" ht="15.75">
      <c r="A725" s="4">
        <v>45333.75</v>
      </c>
      <c r="B725" s="9">
        <v>1</v>
      </c>
      <c r="C725" s="9">
        <v>2.5</v>
      </c>
      <c r="D725" s="9">
        <v>4.9000000000000004</v>
      </c>
      <c r="E725" s="2">
        <v>100</v>
      </c>
      <c r="F725" s="2">
        <v>93</v>
      </c>
      <c r="G725" s="9">
        <v>0</v>
      </c>
      <c r="H725" s="1" t="s">
        <v>14</v>
      </c>
    </row>
    <row r="726" spans="1:8" ht="15.75">
      <c r="A726" s="4">
        <v>45334</v>
      </c>
      <c r="B726" s="9">
        <v>1.4</v>
      </c>
      <c r="C726" s="9">
        <v>2.9</v>
      </c>
      <c r="D726" s="9">
        <v>7.3</v>
      </c>
      <c r="E726" s="2">
        <v>100</v>
      </c>
      <c r="F726" s="2">
        <v>97</v>
      </c>
      <c r="G726" s="9">
        <v>0</v>
      </c>
      <c r="H726" s="1" t="s">
        <v>15</v>
      </c>
    </row>
    <row r="727" spans="1:8" ht="15.75">
      <c r="A727" s="4">
        <v>45334.25</v>
      </c>
      <c r="B727" s="9">
        <v>1.6</v>
      </c>
      <c r="C727" s="9">
        <v>3.9</v>
      </c>
      <c r="D727" s="9">
        <v>6.3</v>
      </c>
      <c r="E727" s="2">
        <v>100</v>
      </c>
      <c r="F727" s="2">
        <v>98</v>
      </c>
      <c r="G727" s="9">
        <v>0</v>
      </c>
      <c r="H727" s="1" t="s">
        <v>14</v>
      </c>
    </row>
    <row r="728" spans="1:8" ht="15.75">
      <c r="A728" s="4">
        <v>45334.5</v>
      </c>
      <c r="B728" s="9">
        <v>2.6</v>
      </c>
      <c r="C728" s="9">
        <v>1.7</v>
      </c>
      <c r="D728" s="9">
        <v>4.5</v>
      </c>
      <c r="E728" s="2">
        <v>100</v>
      </c>
      <c r="F728" s="2">
        <v>97</v>
      </c>
      <c r="G728" s="9">
        <v>0</v>
      </c>
      <c r="H728" s="1" t="s">
        <v>14</v>
      </c>
    </row>
    <row r="729" spans="1:8" ht="15.75">
      <c r="A729" s="4">
        <v>45334.75</v>
      </c>
      <c r="B729" s="9">
        <v>2.2999999999999998</v>
      </c>
      <c r="C729" s="9">
        <v>2.2999999999999998</v>
      </c>
      <c r="D729" s="9">
        <v>4.3</v>
      </c>
      <c r="E729" s="2">
        <v>100</v>
      </c>
      <c r="F729" s="2">
        <v>99</v>
      </c>
      <c r="G729" s="9">
        <v>0</v>
      </c>
      <c r="H729" s="1" t="s">
        <v>14</v>
      </c>
    </row>
    <row r="730" spans="1:8" ht="15.75">
      <c r="A730" s="4">
        <v>45335</v>
      </c>
      <c r="B730" s="9">
        <v>2.2000000000000002</v>
      </c>
      <c r="C730" s="9">
        <v>2.2999999999999998</v>
      </c>
      <c r="D730" s="9">
        <v>3.5</v>
      </c>
      <c r="E730" s="2">
        <v>3.7</v>
      </c>
      <c r="F730" s="2">
        <v>99</v>
      </c>
      <c r="G730" s="9">
        <v>0</v>
      </c>
      <c r="H730" s="1" t="s">
        <v>16</v>
      </c>
    </row>
    <row r="731" spans="1:8" ht="15.75">
      <c r="A731" s="4">
        <v>45335.25</v>
      </c>
      <c r="B731" s="9">
        <v>2.2000000000000002</v>
      </c>
      <c r="C731" s="9">
        <v>2.6</v>
      </c>
      <c r="D731" s="9">
        <v>4.5</v>
      </c>
      <c r="E731" s="2">
        <v>100</v>
      </c>
      <c r="F731" s="2">
        <v>99</v>
      </c>
      <c r="G731" s="9">
        <v>0</v>
      </c>
      <c r="H731" s="1" t="s">
        <v>13</v>
      </c>
    </row>
    <row r="732" spans="1:8" ht="15.75">
      <c r="A732" s="4">
        <v>45335.5</v>
      </c>
      <c r="B732" s="9">
        <v>3.8</v>
      </c>
      <c r="C732" s="9">
        <v>1.7</v>
      </c>
      <c r="D732" s="9">
        <v>2.9</v>
      </c>
      <c r="E732" s="2">
        <v>100</v>
      </c>
      <c r="F732" s="2">
        <v>99</v>
      </c>
      <c r="G732" s="9">
        <v>0.3</v>
      </c>
      <c r="H732" s="1" t="s">
        <v>14</v>
      </c>
    </row>
    <row r="733" spans="1:8" ht="15.75">
      <c r="A733" s="4">
        <v>45335.75</v>
      </c>
      <c r="B733" s="9">
        <v>1.5</v>
      </c>
      <c r="C733" s="9">
        <v>1.8</v>
      </c>
      <c r="D733" s="9">
        <v>3.3</v>
      </c>
      <c r="E733" s="2">
        <v>100</v>
      </c>
      <c r="F733" s="2">
        <v>97</v>
      </c>
      <c r="G733" s="9">
        <v>0</v>
      </c>
      <c r="H733" s="1" t="s">
        <v>11</v>
      </c>
    </row>
    <row r="734" spans="1:8" ht="15.75">
      <c r="A734" s="4">
        <v>45336</v>
      </c>
      <c r="B734" s="9">
        <v>0.7</v>
      </c>
      <c r="C734" s="9">
        <v>2.8</v>
      </c>
      <c r="D734" s="9">
        <v>5.2</v>
      </c>
      <c r="E734" s="2">
        <v>100</v>
      </c>
      <c r="F734" s="2">
        <v>93</v>
      </c>
      <c r="G734" s="9">
        <v>0</v>
      </c>
      <c r="H734" s="1" t="s">
        <v>11</v>
      </c>
    </row>
    <row r="735" spans="1:8" ht="15.75">
      <c r="A735" s="4">
        <v>45336.25</v>
      </c>
      <c r="B735" s="9">
        <v>0.1</v>
      </c>
      <c r="C735" s="9">
        <v>1.1000000000000001</v>
      </c>
      <c r="D735" s="9">
        <v>2.7</v>
      </c>
      <c r="E735" s="2">
        <v>100</v>
      </c>
      <c r="F735" s="2">
        <v>94</v>
      </c>
      <c r="G735" s="9">
        <v>0</v>
      </c>
      <c r="H735" s="1" t="s">
        <v>11</v>
      </c>
    </row>
    <row r="736" spans="1:8" ht="15.75">
      <c r="A736" s="4">
        <v>45336.5</v>
      </c>
      <c r="B736" s="9">
        <v>3</v>
      </c>
      <c r="C736" s="9">
        <v>1.7</v>
      </c>
      <c r="D736" s="9">
        <v>3.3</v>
      </c>
      <c r="E736" s="2">
        <v>100</v>
      </c>
      <c r="F736" s="2">
        <v>87</v>
      </c>
      <c r="G736" s="9">
        <v>0</v>
      </c>
      <c r="H736" s="1" t="s">
        <v>11</v>
      </c>
    </row>
    <row r="737" spans="1:8" ht="15.75">
      <c r="A737" s="4">
        <v>45336.75</v>
      </c>
      <c r="B737" s="9">
        <v>0.2</v>
      </c>
      <c r="C737" s="9">
        <v>1.7</v>
      </c>
      <c r="D737" s="9">
        <v>2.6</v>
      </c>
      <c r="E737" s="2">
        <v>50</v>
      </c>
      <c r="F737" s="2">
        <v>98</v>
      </c>
      <c r="G737" s="9">
        <v>0</v>
      </c>
      <c r="H737" s="1" t="s">
        <v>13</v>
      </c>
    </row>
    <row r="738" spans="1:8" ht="15.75">
      <c r="A738" s="4">
        <v>45337</v>
      </c>
      <c r="B738" s="9">
        <v>-0.6</v>
      </c>
      <c r="C738" s="9">
        <v>2.5</v>
      </c>
      <c r="D738" s="9">
        <v>3.8</v>
      </c>
      <c r="E738" s="2">
        <v>100</v>
      </c>
      <c r="F738" s="2">
        <v>97</v>
      </c>
      <c r="G738" s="9">
        <v>0</v>
      </c>
      <c r="H738" s="1" t="s">
        <v>11</v>
      </c>
    </row>
    <row r="739" spans="1:8" ht="15.75">
      <c r="A739" s="4">
        <v>45337.25</v>
      </c>
      <c r="B739" s="9">
        <v>-0.2</v>
      </c>
      <c r="C739" s="9">
        <v>3</v>
      </c>
      <c r="D739" s="9">
        <v>5.8</v>
      </c>
      <c r="E739" s="2">
        <v>88</v>
      </c>
      <c r="F739" s="2">
        <v>93</v>
      </c>
      <c r="G739" s="9">
        <v>0</v>
      </c>
      <c r="H739" s="1" t="s">
        <v>11</v>
      </c>
    </row>
    <row r="740" spans="1:8" ht="15.75">
      <c r="A740" s="4">
        <v>45337.5</v>
      </c>
      <c r="B740" s="9">
        <v>2.9</v>
      </c>
      <c r="C740" s="9">
        <v>3.8</v>
      </c>
      <c r="D740" s="9">
        <v>6.7</v>
      </c>
      <c r="E740" s="2">
        <v>100</v>
      </c>
      <c r="F740" s="2">
        <v>80</v>
      </c>
      <c r="G740" s="9">
        <v>0</v>
      </c>
      <c r="H740" s="1" t="s">
        <v>11</v>
      </c>
    </row>
    <row r="741" spans="1:8" ht="15.75">
      <c r="A741" s="4">
        <v>45337.75</v>
      </c>
      <c r="B741" s="9">
        <v>0.8</v>
      </c>
      <c r="C741" s="9">
        <v>4.5999999999999996</v>
      </c>
      <c r="D741" s="9">
        <v>8.4</v>
      </c>
      <c r="E741" s="2">
        <v>100</v>
      </c>
      <c r="F741" s="2">
        <v>88</v>
      </c>
      <c r="G741" s="9">
        <v>0</v>
      </c>
      <c r="H741" s="1" t="s">
        <v>24</v>
      </c>
    </row>
    <row r="742" spans="1:8" ht="15.75">
      <c r="A742" s="4">
        <v>45338</v>
      </c>
      <c r="B742" s="9">
        <v>0.7</v>
      </c>
      <c r="C742" s="9">
        <v>4.5</v>
      </c>
      <c r="D742" s="9">
        <v>8.1999999999999993</v>
      </c>
      <c r="E742" s="2">
        <v>100</v>
      </c>
      <c r="F742" s="2">
        <v>95</v>
      </c>
      <c r="G742" s="9">
        <v>0</v>
      </c>
      <c r="H742" s="1" t="s">
        <v>15</v>
      </c>
    </row>
    <row r="743" spans="1:8" ht="15.75">
      <c r="A743" s="4">
        <v>45338.25</v>
      </c>
      <c r="B743" s="9">
        <v>1</v>
      </c>
      <c r="C743" s="9">
        <v>4.7</v>
      </c>
      <c r="D743" s="9">
        <v>7.1</v>
      </c>
      <c r="E743" s="2">
        <v>100</v>
      </c>
      <c r="F743" s="2">
        <v>95</v>
      </c>
      <c r="G743" s="9">
        <v>0</v>
      </c>
      <c r="H743" s="1" t="s">
        <v>11</v>
      </c>
    </row>
    <row r="744" spans="1:8" ht="15.75">
      <c r="A744" s="4">
        <v>45338.5</v>
      </c>
      <c r="B744" s="9">
        <v>5</v>
      </c>
      <c r="C744" s="9">
        <v>4.9000000000000004</v>
      </c>
      <c r="D744" s="9">
        <v>8.1</v>
      </c>
      <c r="E744" s="2">
        <v>100</v>
      </c>
      <c r="F744" s="2">
        <v>77</v>
      </c>
      <c r="G744" s="9">
        <v>0</v>
      </c>
      <c r="H744" s="1" t="s">
        <v>11</v>
      </c>
    </row>
    <row r="745" spans="1:8" ht="15.75">
      <c r="A745" s="4">
        <v>45338.75</v>
      </c>
      <c r="B745" s="9">
        <v>1.5</v>
      </c>
      <c r="C745" s="9">
        <v>5.6</v>
      </c>
      <c r="D745" s="9">
        <v>9.8000000000000007</v>
      </c>
      <c r="E745" s="2">
        <v>0</v>
      </c>
      <c r="F745" s="2">
        <v>86</v>
      </c>
      <c r="G745" s="9">
        <v>0</v>
      </c>
      <c r="H745" s="1" t="s">
        <v>8</v>
      </c>
    </row>
    <row r="746" spans="1:8" ht="15.75">
      <c r="A746" s="4">
        <v>45339</v>
      </c>
      <c r="B746" s="9">
        <v>1.1000000000000001</v>
      </c>
      <c r="C746" s="9">
        <v>6.1</v>
      </c>
      <c r="D746" s="9">
        <v>10.5</v>
      </c>
      <c r="E746" s="2">
        <v>88</v>
      </c>
      <c r="F746" s="2">
        <v>86</v>
      </c>
      <c r="G746" s="9">
        <v>0</v>
      </c>
      <c r="H746" s="1" t="s">
        <v>11</v>
      </c>
    </row>
    <row r="747" spans="1:8" ht="15.75">
      <c r="A747" s="4">
        <v>45339.25</v>
      </c>
      <c r="B747" s="9">
        <v>1.6</v>
      </c>
      <c r="C747" s="9">
        <v>5.3</v>
      </c>
      <c r="D747" s="9">
        <v>11</v>
      </c>
      <c r="E747" s="2">
        <v>88</v>
      </c>
      <c r="F747" s="2">
        <v>87</v>
      </c>
      <c r="G747" s="9">
        <v>0</v>
      </c>
      <c r="H747" s="1" t="s">
        <v>11</v>
      </c>
    </row>
    <row r="748" spans="1:8" ht="15.75">
      <c r="A748" s="4">
        <v>45339.5</v>
      </c>
      <c r="B748" s="9">
        <v>3.1</v>
      </c>
      <c r="C748" s="9">
        <v>3.4</v>
      </c>
      <c r="D748" s="9">
        <v>5.6</v>
      </c>
      <c r="E748" s="2">
        <v>6.1</v>
      </c>
      <c r="F748" s="2">
        <v>99</v>
      </c>
      <c r="G748" s="9">
        <v>0</v>
      </c>
      <c r="H748" s="1" t="s">
        <v>16</v>
      </c>
    </row>
    <row r="749" spans="1:8" ht="15.75">
      <c r="A749" s="4">
        <v>45339.75</v>
      </c>
      <c r="B749" s="9">
        <v>3.5</v>
      </c>
      <c r="C749" s="9">
        <v>4.3</v>
      </c>
      <c r="D749" s="9">
        <v>9.3000000000000007</v>
      </c>
      <c r="E749" s="2">
        <v>100</v>
      </c>
      <c r="F749" s="2">
        <v>96</v>
      </c>
      <c r="G749" s="9">
        <v>0</v>
      </c>
      <c r="H749" s="1" t="s">
        <v>14</v>
      </c>
    </row>
    <row r="750" spans="1:8" ht="15.75">
      <c r="A750" s="4">
        <v>45340</v>
      </c>
      <c r="B750" s="9">
        <v>0.1</v>
      </c>
      <c r="C750" s="9">
        <v>3.4</v>
      </c>
      <c r="D750" s="9">
        <v>8.1</v>
      </c>
      <c r="E750" s="2">
        <v>100</v>
      </c>
      <c r="F750" s="2">
        <v>82</v>
      </c>
      <c r="G750" s="9">
        <v>0</v>
      </c>
      <c r="H750" s="1" t="s">
        <v>11</v>
      </c>
    </row>
    <row r="751" spans="1:8" ht="15.75">
      <c r="A751" s="4">
        <v>45340.25</v>
      </c>
      <c r="B751" s="9">
        <v>-0.4</v>
      </c>
      <c r="C751" s="9">
        <v>2</v>
      </c>
      <c r="D751" s="9">
        <v>5.3</v>
      </c>
      <c r="E751" s="2">
        <v>100</v>
      </c>
      <c r="F751" s="2">
        <v>72</v>
      </c>
      <c r="G751" s="9">
        <v>0</v>
      </c>
      <c r="H751" s="1" t="s">
        <v>11</v>
      </c>
    </row>
    <row r="752" spans="1:8" ht="15.75">
      <c r="A752" s="4">
        <v>45340.5</v>
      </c>
      <c r="B752" s="9">
        <v>1.9</v>
      </c>
      <c r="C752" s="9">
        <v>2.4</v>
      </c>
      <c r="D752" s="9">
        <v>5</v>
      </c>
      <c r="E752" s="2">
        <v>0</v>
      </c>
      <c r="F752" s="2">
        <v>47</v>
      </c>
      <c r="G752" s="9">
        <v>0</v>
      </c>
      <c r="H752" s="1" t="s">
        <v>8</v>
      </c>
    </row>
    <row r="753" spans="1:8" ht="15.75">
      <c r="A753" s="4">
        <v>45340.75</v>
      </c>
      <c r="B753" s="9">
        <v>-3.2</v>
      </c>
      <c r="C753" s="9">
        <v>0.9</v>
      </c>
      <c r="D753" s="9">
        <v>1.6</v>
      </c>
      <c r="E753" s="2">
        <v>63</v>
      </c>
      <c r="F753" s="2">
        <v>79</v>
      </c>
      <c r="G753" s="9">
        <v>0</v>
      </c>
      <c r="H753" s="1" t="s">
        <v>9</v>
      </c>
    </row>
    <row r="754" spans="1:8" ht="15.75">
      <c r="A754" s="4">
        <v>45341</v>
      </c>
      <c r="B754" s="9">
        <v>-5.0999999999999996</v>
      </c>
      <c r="C754" s="9">
        <v>1.4</v>
      </c>
      <c r="D754" s="9">
        <v>2.7</v>
      </c>
      <c r="E754" s="2">
        <v>25</v>
      </c>
      <c r="F754" s="2">
        <v>89</v>
      </c>
      <c r="G754" s="9">
        <v>0</v>
      </c>
      <c r="H754" s="1" t="s">
        <v>10</v>
      </c>
    </row>
    <row r="755" spans="1:8" ht="15.75">
      <c r="A755" s="4">
        <v>45341.25</v>
      </c>
      <c r="B755" s="9">
        <v>-2.5</v>
      </c>
      <c r="C755" s="9">
        <v>4.0999999999999996</v>
      </c>
      <c r="D755" s="9">
        <v>6.7</v>
      </c>
      <c r="E755" s="2">
        <v>100</v>
      </c>
      <c r="F755" s="2">
        <v>75</v>
      </c>
      <c r="G755" s="9">
        <v>0</v>
      </c>
      <c r="H755" s="1" t="s">
        <v>11</v>
      </c>
    </row>
    <row r="756" spans="1:8" ht="15.75">
      <c r="A756" s="4">
        <v>45341.5</v>
      </c>
      <c r="B756" s="9">
        <v>0.9</v>
      </c>
      <c r="C756" s="9">
        <v>6.5</v>
      </c>
      <c r="D756" s="9">
        <v>12.8</v>
      </c>
      <c r="E756" s="2">
        <v>100</v>
      </c>
      <c r="F756" s="2">
        <v>54</v>
      </c>
      <c r="G756" s="9">
        <v>0</v>
      </c>
      <c r="H756" s="1" t="s">
        <v>11</v>
      </c>
    </row>
    <row r="757" spans="1:8" ht="15.75">
      <c r="A757" s="4">
        <v>45341.75</v>
      </c>
      <c r="B757" s="9">
        <v>0</v>
      </c>
      <c r="C757" s="9">
        <v>6.1</v>
      </c>
      <c r="D757" s="9">
        <v>12.4</v>
      </c>
      <c r="E757" s="2">
        <v>100</v>
      </c>
      <c r="F757" s="2">
        <v>57</v>
      </c>
      <c r="G757" s="9">
        <v>0</v>
      </c>
      <c r="H757" s="1" t="s">
        <v>11</v>
      </c>
    </row>
    <row r="758" spans="1:8" ht="15.75">
      <c r="A758" s="4">
        <v>45342</v>
      </c>
      <c r="B758" s="9">
        <v>-1.8</v>
      </c>
      <c r="C758" s="9">
        <v>4.4000000000000004</v>
      </c>
      <c r="D758" s="9">
        <v>8.6999999999999993</v>
      </c>
      <c r="E758" s="2">
        <v>100</v>
      </c>
      <c r="F758" s="2">
        <v>90</v>
      </c>
      <c r="G758" s="9">
        <v>0.2</v>
      </c>
      <c r="H758" s="1" t="s">
        <v>24</v>
      </c>
    </row>
    <row r="759" spans="1:8" ht="15.75">
      <c r="A759" s="4">
        <v>45342.25</v>
      </c>
      <c r="B759" s="9">
        <v>-1.4</v>
      </c>
      <c r="C759" s="9">
        <v>3.6</v>
      </c>
      <c r="D759" s="9">
        <v>6.6</v>
      </c>
      <c r="E759" s="2">
        <v>100</v>
      </c>
      <c r="F759" s="2">
        <v>91</v>
      </c>
      <c r="G759" s="9">
        <v>0</v>
      </c>
      <c r="H759" s="1" t="s">
        <v>24</v>
      </c>
    </row>
    <row r="760" spans="1:8" ht="15.75">
      <c r="A760" s="4">
        <v>45342.5</v>
      </c>
      <c r="B760" s="9">
        <v>0.2</v>
      </c>
      <c r="C760" s="9">
        <v>1.6</v>
      </c>
      <c r="D760" s="9">
        <v>2.6</v>
      </c>
      <c r="E760" s="2">
        <v>100</v>
      </c>
      <c r="F760" s="2">
        <v>94</v>
      </c>
      <c r="G760" s="9">
        <v>0</v>
      </c>
      <c r="H760" s="1" t="s">
        <v>15</v>
      </c>
    </row>
    <row r="761" spans="1:8" ht="15.75">
      <c r="A761" s="4">
        <v>45342.75</v>
      </c>
      <c r="B761" s="9">
        <v>-0.2</v>
      </c>
      <c r="C761" s="9">
        <v>3</v>
      </c>
      <c r="D761" s="9">
        <v>5.0999999999999996</v>
      </c>
      <c r="E761" s="2">
        <v>100</v>
      </c>
      <c r="F761" s="2">
        <v>98</v>
      </c>
      <c r="G761" s="9">
        <v>0.1</v>
      </c>
      <c r="H761" s="1" t="s">
        <v>24</v>
      </c>
    </row>
    <row r="762" spans="1:8" ht="15.75">
      <c r="A762" s="4">
        <v>45343</v>
      </c>
      <c r="B762" s="9">
        <v>-0.2</v>
      </c>
      <c r="C762" s="9">
        <v>1.4</v>
      </c>
      <c r="D762" s="9">
        <v>3.8</v>
      </c>
      <c r="E762" s="2">
        <v>100</v>
      </c>
      <c r="F762" s="2">
        <v>96</v>
      </c>
      <c r="G762" s="9">
        <v>0</v>
      </c>
      <c r="H762" s="1" t="s">
        <v>13</v>
      </c>
    </row>
    <row r="763" spans="1:8" ht="15.75">
      <c r="A763" s="4">
        <v>45343.25</v>
      </c>
      <c r="B763" s="9">
        <v>0</v>
      </c>
      <c r="C763" s="9">
        <v>2.8</v>
      </c>
      <c r="D763" s="9">
        <v>5.0999999999999996</v>
      </c>
      <c r="E763" s="2">
        <v>100</v>
      </c>
      <c r="F763" s="2">
        <v>99</v>
      </c>
      <c r="G763" s="9">
        <v>0</v>
      </c>
      <c r="H763" s="1" t="s">
        <v>16</v>
      </c>
    </row>
    <row r="764" spans="1:8" ht="15.75">
      <c r="A764" s="4">
        <v>45343.5</v>
      </c>
      <c r="B764" s="9">
        <v>1.9</v>
      </c>
      <c r="C764" s="9">
        <v>3.1</v>
      </c>
      <c r="D764" s="9">
        <v>5.7</v>
      </c>
      <c r="E764" s="2">
        <v>100</v>
      </c>
      <c r="F764" s="2">
        <v>96</v>
      </c>
      <c r="G764" s="9">
        <v>0</v>
      </c>
      <c r="H764" s="1" t="s">
        <v>13</v>
      </c>
    </row>
    <row r="765" spans="1:8" ht="15.75">
      <c r="A765" s="4">
        <v>45343.75</v>
      </c>
      <c r="B765" s="9">
        <v>2.6</v>
      </c>
      <c r="C765" s="9">
        <v>3.9</v>
      </c>
      <c r="D765" s="9">
        <v>6.7</v>
      </c>
      <c r="E765" s="2">
        <v>100</v>
      </c>
      <c r="F765" s="2">
        <v>99</v>
      </c>
      <c r="G765" s="9">
        <v>0.8</v>
      </c>
      <c r="H765" s="1" t="s">
        <v>14</v>
      </c>
    </row>
    <row r="766" spans="1:8" ht="15.75">
      <c r="A766" s="4">
        <v>45344</v>
      </c>
      <c r="B766" s="9">
        <v>3.2</v>
      </c>
      <c r="C766" s="9">
        <v>2.1</v>
      </c>
      <c r="D766" s="9">
        <v>6.1</v>
      </c>
      <c r="E766" s="2">
        <v>6.4</v>
      </c>
      <c r="F766" s="2">
        <v>99</v>
      </c>
      <c r="G766" s="9">
        <v>0</v>
      </c>
      <c r="H766" s="1" t="s">
        <v>16</v>
      </c>
    </row>
    <row r="767" spans="1:8" ht="15.75">
      <c r="A767" s="4">
        <v>45344.25</v>
      </c>
      <c r="B767" s="9">
        <v>2.6</v>
      </c>
      <c r="C767" s="9">
        <v>2.1</v>
      </c>
      <c r="D767" s="9">
        <v>3.2</v>
      </c>
      <c r="E767" s="2">
        <v>100</v>
      </c>
      <c r="F767" s="2">
        <v>99</v>
      </c>
      <c r="G767" s="9">
        <v>0</v>
      </c>
      <c r="H767" s="1" t="s">
        <v>13</v>
      </c>
    </row>
    <row r="768" spans="1:8" ht="15.75">
      <c r="A768" s="4">
        <v>45344.5</v>
      </c>
      <c r="B768" s="9">
        <v>6.4</v>
      </c>
      <c r="C768" s="9">
        <v>3.7</v>
      </c>
      <c r="D768" s="9">
        <v>6.1</v>
      </c>
      <c r="E768" s="2">
        <v>63</v>
      </c>
      <c r="F768" s="2">
        <v>83</v>
      </c>
      <c r="G768" s="9">
        <v>0</v>
      </c>
      <c r="H768" s="1" t="s">
        <v>9</v>
      </c>
    </row>
    <row r="769" spans="1:8" ht="15.75">
      <c r="A769" s="4">
        <v>45344.75</v>
      </c>
      <c r="B769" s="9">
        <v>4.9000000000000004</v>
      </c>
      <c r="C769" s="9">
        <v>5.5</v>
      </c>
      <c r="D769" s="9">
        <v>8.4</v>
      </c>
      <c r="E769" s="2">
        <v>88</v>
      </c>
      <c r="F769" s="2">
        <v>92</v>
      </c>
      <c r="G769" s="9">
        <v>0</v>
      </c>
      <c r="H769" s="1" t="s">
        <v>11</v>
      </c>
    </row>
    <row r="770" spans="1:8" ht="15.75">
      <c r="A770" s="4">
        <v>45345</v>
      </c>
      <c r="B770" s="9">
        <v>5</v>
      </c>
      <c r="C770" s="9">
        <v>4.3</v>
      </c>
      <c r="D770" s="9">
        <v>8.5</v>
      </c>
      <c r="E770" s="2">
        <v>100</v>
      </c>
      <c r="F770" s="2">
        <v>90</v>
      </c>
      <c r="G770" s="9">
        <v>0</v>
      </c>
      <c r="H770" s="1" t="s">
        <v>11</v>
      </c>
    </row>
    <row r="771" spans="1:8" ht="15.75">
      <c r="A771" s="4">
        <v>45345.25</v>
      </c>
      <c r="B771" s="9">
        <v>4.9000000000000004</v>
      </c>
      <c r="C771" s="9">
        <v>5.2</v>
      </c>
      <c r="D771" s="9">
        <v>9</v>
      </c>
      <c r="E771" s="2">
        <v>88</v>
      </c>
      <c r="F771" s="2">
        <v>85</v>
      </c>
      <c r="G771" s="9">
        <v>0</v>
      </c>
      <c r="H771" s="1" t="s">
        <v>11</v>
      </c>
    </row>
    <row r="772" spans="1:8" ht="15.75">
      <c r="A772" s="4">
        <v>45345.5</v>
      </c>
      <c r="B772" s="9">
        <v>7</v>
      </c>
      <c r="C772" s="9">
        <v>4.8</v>
      </c>
      <c r="D772" s="9">
        <v>8.6999999999999993</v>
      </c>
      <c r="E772" s="2">
        <v>100</v>
      </c>
      <c r="F772" s="2">
        <v>87</v>
      </c>
      <c r="G772" s="9">
        <v>0.1</v>
      </c>
      <c r="H772" s="1" t="s">
        <v>14</v>
      </c>
    </row>
    <row r="773" spans="1:8" ht="15.75">
      <c r="A773" s="4">
        <v>45345.75</v>
      </c>
      <c r="B773" s="9">
        <v>6.8</v>
      </c>
      <c r="C773" s="9">
        <v>3.1</v>
      </c>
      <c r="D773" s="9">
        <v>6.4</v>
      </c>
      <c r="E773" s="2">
        <v>100</v>
      </c>
      <c r="F773" s="2">
        <v>98</v>
      </c>
      <c r="G773" s="9">
        <v>0.4</v>
      </c>
      <c r="H773" s="1" t="s">
        <v>14</v>
      </c>
    </row>
    <row r="774" spans="1:8" ht="15.75">
      <c r="A774" s="4">
        <v>45346</v>
      </c>
      <c r="B774" s="9">
        <v>6.6</v>
      </c>
      <c r="C774" s="9">
        <v>1.9</v>
      </c>
      <c r="D774" s="9">
        <v>3.5</v>
      </c>
      <c r="E774" s="2">
        <v>100</v>
      </c>
      <c r="F774" s="2">
        <v>100</v>
      </c>
      <c r="G774" s="9">
        <v>0.5</v>
      </c>
      <c r="H774" s="1" t="s">
        <v>14</v>
      </c>
    </row>
    <row r="775" spans="1:8" ht="15.75">
      <c r="A775" s="4">
        <v>45346.25</v>
      </c>
      <c r="B775" s="9">
        <v>6.9</v>
      </c>
      <c r="C775" s="9">
        <v>4.5999999999999996</v>
      </c>
      <c r="D775" s="9">
        <v>8.1999999999999993</v>
      </c>
      <c r="E775" s="2">
        <v>100</v>
      </c>
      <c r="F775" s="2">
        <v>97</v>
      </c>
      <c r="G775" s="9">
        <v>0</v>
      </c>
      <c r="H775" s="1" t="s">
        <v>13</v>
      </c>
    </row>
    <row r="776" spans="1:8" ht="15.75">
      <c r="A776" s="4">
        <v>45346.5</v>
      </c>
      <c r="B776" s="9">
        <v>8.1999999999999993</v>
      </c>
      <c r="C776" s="9">
        <v>5.3</v>
      </c>
      <c r="D776" s="9">
        <v>10.199999999999999</v>
      </c>
      <c r="E776" s="2">
        <v>100</v>
      </c>
      <c r="F776" s="2">
        <v>87</v>
      </c>
      <c r="G776" s="9">
        <v>0.1</v>
      </c>
      <c r="H776" s="1" t="s">
        <v>15</v>
      </c>
    </row>
    <row r="777" spans="1:8" ht="15.75">
      <c r="A777" s="4">
        <v>45346.75</v>
      </c>
      <c r="B777" s="9">
        <v>7.8</v>
      </c>
      <c r="C777" s="9">
        <v>4.7</v>
      </c>
      <c r="D777" s="9">
        <v>11.4</v>
      </c>
      <c r="E777" s="2">
        <v>100</v>
      </c>
      <c r="F777" s="2">
        <v>74</v>
      </c>
      <c r="G777" s="9">
        <v>0.2</v>
      </c>
      <c r="H777" s="1" t="s">
        <v>14</v>
      </c>
    </row>
    <row r="778" spans="1:8" ht="15.75">
      <c r="A778" s="4">
        <v>45347</v>
      </c>
      <c r="B778" s="9">
        <v>0.9</v>
      </c>
      <c r="C778" s="9">
        <v>0.7</v>
      </c>
      <c r="D778" s="9">
        <v>1</v>
      </c>
      <c r="E778" s="2">
        <v>88</v>
      </c>
      <c r="F778" s="2">
        <v>97</v>
      </c>
      <c r="G778" s="9">
        <v>0</v>
      </c>
      <c r="H778" s="1" t="s">
        <v>11</v>
      </c>
    </row>
    <row r="779" spans="1:8" ht="15.75">
      <c r="A779" s="4">
        <v>45347.25</v>
      </c>
      <c r="B779" s="9">
        <v>1.7</v>
      </c>
      <c r="C779" s="9">
        <v>1.3</v>
      </c>
      <c r="D779" s="9">
        <v>3.3</v>
      </c>
      <c r="E779" s="2">
        <v>100</v>
      </c>
      <c r="F779" s="2">
        <v>95</v>
      </c>
      <c r="G779" s="9">
        <v>0</v>
      </c>
      <c r="H779" s="1" t="s">
        <v>11</v>
      </c>
    </row>
    <row r="780" spans="1:8" ht="15.75">
      <c r="A780" s="4">
        <v>45347.5</v>
      </c>
      <c r="B780" s="9">
        <v>7.6</v>
      </c>
      <c r="C780" s="9">
        <v>2</v>
      </c>
      <c r="D780" s="9">
        <v>5.6</v>
      </c>
      <c r="E780" s="2">
        <v>88</v>
      </c>
      <c r="F780" s="2">
        <v>90</v>
      </c>
      <c r="G780" s="9">
        <v>0</v>
      </c>
      <c r="H780" s="1" t="s">
        <v>11</v>
      </c>
    </row>
    <row r="781" spans="1:8" ht="15.75">
      <c r="A781" s="4">
        <v>45347.75</v>
      </c>
      <c r="B781" s="9">
        <v>6.5</v>
      </c>
      <c r="C781" s="9">
        <v>1.8</v>
      </c>
      <c r="D781" s="9">
        <v>3.9</v>
      </c>
      <c r="E781" s="2">
        <v>88</v>
      </c>
      <c r="F781" s="2">
        <v>98</v>
      </c>
      <c r="G781" s="9">
        <v>0</v>
      </c>
      <c r="H781" s="1" t="s">
        <v>13</v>
      </c>
    </row>
    <row r="782" spans="1:8" ht="15.75">
      <c r="A782" s="4">
        <v>45348</v>
      </c>
      <c r="B782" s="9">
        <v>8.1</v>
      </c>
      <c r="C782" s="9">
        <v>3.4</v>
      </c>
      <c r="D782" s="9">
        <v>6.9</v>
      </c>
      <c r="E782" s="2">
        <v>100</v>
      </c>
      <c r="F782" s="2">
        <v>97</v>
      </c>
      <c r="G782" s="9">
        <v>0</v>
      </c>
      <c r="H782" s="1" t="s">
        <v>13</v>
      </c>
    </row>
    <row r="783" spans="1:8" ht="15.75">
      <c r="A783" s="4">
        <v>45348.25</v>
      </c>
      <c r="B783" s="9">
        <v>7.8</v>
      </c>
      <c r="C783" s="9">
        <v>3.4</v>
      </c>
      <c r="D783" s="9">
        <v>6</v>
      </c>
      <c r="E783" s="2">
        <v>100</v>
      </c>
      <c r="F783" s="2">
        <v>100</v>
      </c>
      <c r="G783" s="9">
        <v>0</v>
      </c>
      <c r="H783" s="1" t="s">
        <v>13</v>
      </c>
    </row>
    <row r="784" spans="1:8" ht="15.75">
      <c r="A784" s="4">
        <v>45348.5</v>
      </c>
      <c r="B784" s="9">
        <v>9.5</v>
      </c>
      <c r="C784" s="9">
        <v>2.8</v>
      </c>
      <c r="D784" s="9">
        <v>6</v>
      </c>
      <c r="E784" s="2">
        <v>100</v>
      </c>
      <c r="F784" s="2">
        <v>88</v>
      </c>
      <c r="G784" s="9">
        <v>0</v>
      </c>
      <c r="H784" s="1" t="s">
        <v>11</v>
      </c>
    </row>
    <row r="785" spans="1:8" ht="15.75">
      <c r="A785" s="4">
        <v>45348.75</v>
      </c>
      <c r="B785" s="9">
        <v>7.3</v>
      </c>
      <c r="C785" s="9">
        <v>1.9</v>
      </c>
      <c r="D785" s="9">
        <v>5.0999999999999996</v>
      </c>
      <c r="E785" s="2">
        <v>75</v>
      </c>
      <c r="F785" s="2">
        <v>98</v>
      </c>
      <c r="G785" s="9">
        <v>0</v>
      </c>
      <c r="H785" s="1" t="s">
        <v>9</v>
      </c>
    </row>
    <row r="786" spans="1:8" ht="15.75">
      <c r="A786" s="4">
        <v>45349</v>
      </c>
      <c r="B786" s="9">
        <v>6.7</v>
      </c>
      <c r="C786" s="9">
        <v>2.4</v>
      </c>
      <c r="D786" s="9">
        <v>5.3</v>
      </c>
      <c r="E786" s="2">
        <v>88</v>
      </c>
      <c r="F786" s="2">
        <v>99</v>
      </c>
      <c r="G786" s="9">
        <v>3.6</v>
      </c>
      <c r="H786" s="1" t="s">
        <v>18</v>
      </c>
    </row>
    <row r="787" spans="1:8" ht="15.75">
      <c r="A787" s="4">
        <v>45349.25</v>
      </c>
      <c r="B787" s="9">
        <v>6.2</v>
      </c>
      <c r="C787" s="9">
        <v>4.0999999999999996</v>
      </c>
      <c r="D787" s="9">
        <v>7.1</v>
      </c>
      <c r="E787" s="2">
        <v>100</v>
      </c>
      <c r="F787" s="2">
        <v>97</v>
      </c>
      <c r="G787" s="9">
        <v>0</v>
      </c>
      <c r="H787" s="1" t="s">
        <v>13</v>
      </c>
    </row>
    <row r="788" spans="1:8" ht="15.75">
      <c r="A788" s="4">
        <v>45349.5</v>
      </c>
      <c r="B788" s="9">
        <v>8</v>
      </c>
      <c r="C788" s="9">
        <v>1.8</v>
      </c>
      <c r="D788" s="9">
        <v>5</v>
      </c>
      <c r="E788" s="2">
        <v>100</v>
      </c>
      <c r="F788" s="2">
        <v>90</v>
      </c>
      <c r="G788" s="9">
        <v>0</v>
      </c>
      <c r="H788" s="1" t="s">
        <v>11</v>
      </c>
    </row>
    <row r="789" spans="1:8" ht="15.75">
      <c r="A789" s="4">
        <v>45349.75</v>
      </c>
      <c r="B789" s="9">
        <v>7.8</v>
      </c>
      <c r="C789" s="9">
        <v>1.5</v>
      </c>
      <c r="D789" s="9">
        <v>3</v>
      </c>
      <c r="E789" s="2">
        <v>88</v>
      </c>
      <c r="F789" s="2">
        <v>93</v>
      </c>
      <c r="G789" s="9">
        <v>0</v>
      </c>
      <c r="H789" s="1" t="s">
        <v>11</v>
      </c>
    </row>
    <row r="790" spans="1:8" ht="15.75">
      <c r="A790" s="4">
        <v>45350</v>
      </c>
      <c r="B790" s="9">
        <v>7.6</v>
      </c>
      <c r="C790" s="9">
        <v>2.2000000000000002</v>
      </c>
      <c r="D790" s="9">
        <v>3.3</v>
      </c>
      <c r="E790" s="2">
        <v>88</v>
      </c>
      <c r="F790" s="2">
        <v>87</v>
      </c>
      <c r="G790" s="9">
        <v>0</v>
      </c>
      <c r="H790" s="1" t="s">
        <v>11</v>
      </c>
    </row>
    <row r="791" spans="1:8" ht="15.75">
      <c r="A791" s="4">
        <v>45350.25</v>
      </c>
      <c r="B791" s="9">
        <v>5.5</v>
      </c>
      <c r="C791" s="9">
        <v>2.9</v>
      </c>
      <c r="D791" s="9">
        <v>4.8</v>
      </c>
      <c r="E791" s="2">
        <v>88</v>
      </c>
      <c r="F791" s="2">
        <v>95</v>
      </c>
      <c r="G791" s="9">
        <v>0</v>
      </c>
      <c r="H791" s="1" t="s">
        <v>15</v>
      </c>
    </row>
    <row r="792" spans="1:8" ht="15.75">
      <c r="A792" s="4">
        <v>45350.5</v>
      </c>
      <c r="B792" s="9">
        <v>10</v>
      </c>
      <c r="C792" s="9">
        <v>2.6</v>
      </c>
      <c r="D792" s="9">
        <v>5.3</v>
      </c>
      <c r="E792" s="2">
        <v>100</v>
      </c>
      <c r="F792" s="2">
        <v>74</v>
      </c>
      <c r="G792" s="9">
        <v>0</v>
      </c>
      <c r="H792" s="1" t="s">
        <v>11</v>
      </c>
    </row>
    <row r="793" spans="1:8" ht="15.75">
      <c r="A793" s="4">
        <v>45350.75</v>
      </c>
      <c r="B793" s="9">
        <v>7.7</v>
      </c>
      <c r="C793" s="9">
        <v>1.5</v>
      </c>
      <c r="D793" s="9">
        <v>2.5</v>
      </c>
      <c r="E793" s="2">
        <v>100</v>
      </c>
      <c r="F793" s="2">
        <v>98</v>
      </c>
      <c r="G793" s="9">
        <v>0.7</v>
      </c>
      <c r="H793" s="1" t="s">
        <v>14</v>
      </c>
    </row>
    <row r="794" spans="1:8" ht="15.75">
      <c r="A794" s="4">
        <v>45351</v>
      </c>
      <c r="B794" s="9">
        <v>5.4</v>
      </c>
      <c r="C794" s="9">
        <v>4.3</v>
      </c>
      <c r="D794" s="9">
        <v>7.9</v>
      </c>
      <c r="E794" s="2">
        <v>100</v>
      </c>
      <c r="F794" s="2">
        <v>98</v>
      </c>
      <c r="G794" s="9">
        <v>0</v>
      </c>
      <c r="H794" s="1" t="s">
        <v>11</v>
      </c>
    </row>
    <row r="795" spans="1:8" ht="15.75">
      <c r="A795" s="4">
        <v>45351.25</v>
      </c>
      <c r="B795" s="9">
        <v>2.8</v>
      </c>
      <c r="C795" s="9">
        <v>1.2</v>
      </c>
      <c r="D795" s="9">
        <v>4.5999999999999996</v>
      </c>
      <c r="E795" s="2">
        <v>100</v>
      </c>
      <c r="F795" s="2">
        <v>87</v>
      </c>
      <c r="G795" s="9">
        <v>0</v>
      </c>
      <c r="H795" s="1" t="s">
        <v>11</v>
      </c>
    </row>
    <row r="796" spans="1:8" ht="15.75">
      <c r="A796" s="4">
        <v>45351.5</v>
      </c>
      <c r="B796" s="9">
        <v>3.3</v>
      </c>
      <c r="C796" s="9">
        <v>1.2</v>
      </c>
      <c r="D796" s="9">
        <v>2.7</v>
      </c>
      <c r="E796" s="2">
        <v>100</v>
      </c>
      <c r="F796" s="2">
        <v>84</v>
      </c>
      <c r="G796" s="9">
        <v>0</v>
      </c>
      <c r="H796" s="1" t="s">
        <v>11</v>
      </c>
    </row>
    <row r="797" spans="1:8" ht="15.75">
      <c r="A797" s="4">
        <v>45351.75</v>
      </c>
      <c r="B797" s="9">
        <v>3.1</v>
      </c>
      <c r="C797" s="9">
        <v>1.8</v>
      </c>
      <c r="D797" s="9">
        <v>3.1</v>
      </c>
      <c r="E797" s="2">
        <v>100</v>
      </c>
      <c r="F797" s="2">
        <v>86</v>
      </c>
      <c r="G797" s="9">
        <v>0</v>
      </c>
      <c r="H797" s="1" t="s">
        <v>11</v>
      </c>
    </row>
    <row r="798" spans="1:8" ht="15.75">
      <c r="A798" s="4">
        <v>45352</v>
      </c>
      <c r="B798" s="9">
        <v>2.9</v>
      </c>
      <c r="C798" s="9">
        <v>2.2999999999999998</v>
      </c>
      <c r="D798" s="9">
        <v>4.2</v>
      </c>
      <c r="E798" s="2">
        <v>100</v>
      </c>
      <c r="F798" s="2">
        <v>89</v>
      </c>
      <c r="G798" s="9">
        <v>0</v>
      </c>
      <c r="H798" s="1" t="s">
        <v>11</v>
      </c>
    </row>
    <row r="799" spans="1:8" ht="15.75">
      <c r="A799" s="4">
        <v>45352.25</v>
      </c>
      <c r="B799" s="9">
        <v>4.0999999999999996</v>
      </c>
      <c r="C799" s="9">
        <v>4.3</v>
      </c>
      <c r="D799" s="9">
        <v>8.1</v>
      </c>
      <c r="E799" s="2">
        <v>100</v>
      </c>
      <c r="F799" s="2">
        <v>90</v>
      </c>
      <c r="G799" s="9">
        <v>0</v>
      </c>
      <c r="H799" s="1" t="s">
        <v>11</v>
      </c>
    </row>
    <row r="800" spans="1:8" ht="15.75">
      <c r="A800" s="4">
        <v>45352.5</v>
      </c>
      <c r="B800" s="9">
        <v>9.8000000000000007</v>
      </c>
      <c r="C800" s="9">
        <v>6.3</v>
      </c>
      <c r="D800" s="9">
        <v>11.6</v>
      </c>
      <c r="E800" s="2">
        <v>25</v>
      </c>
      <c r="F800" s="2">
        <v>70</v>
      </c>
      <c r="G800" s="9">
        <v>0</v>
      </c>
      <c r="H800" s="1" t="s">
        <v>10</v>
      </c>
    </row>
    <row r="801" spans="1:8" ht="15.75">
      <c r="A801" s="4">
        <v>45352.75</v>
      </c>
      <c r="B801" s="9">
        <v>5.6</v>
      </c>
      <c r="C801" s="9">
        <v>2.7</v>
      </c>
      <c r="D801" s="9">
        <v>7.2</v>
      </c>
      <c r="E801" s="2">
        <v>0</v>
      </c>
      <c r="F801" s="2">
        <v>88</v>
      </c>
      <c r="G801" s="9">
        <v>0</v>
      </c>
      <c r="H801" s="1" t="s">
        <v>8</v>
      </c>
    </row>
    <row r="802" spans="1:8" ht="15.75">
      <c r="A802" s="4">
        <v>45353</v>
      </c>
      <c r="B802" s="9">
        <v>3.6</v>
      </c>
      <c r="C802" s="9">
        <v>2.8</v>
      </c>
      <c r="D802" s="9">
        <v>5.4</v>
      </c>
      <c r="E802" s="2">
        <v>0</v>
      </c>
      <c r="F802" s="2">
        <v>90</v>
      </c>
      <c r="G802" s="9">
        <v>0</v>
      </c>
      <c r="H802" s="1" t="s">
        <v>8</v>
      </c>
    </row>
    <row r="803" spans="1:8" ht="15.75">
      <c r="A803" s="4">
        <v>45353.25</v>
      </c>
      <c r="B803" s="9">
        <v>1.5</v>
      </c>
      <c r="C803" s="9">
        <v>2.2000000000000002</v>
      </c>
      <c r="D803" s="9">
        <v>5.9</v>
      </c>
      <c r="E803" s="2">
        <v>0</v>
      </c>
      <c r="F803" s="2">
        <v>90</v>
      </c>
      <c r="G803" s="9">
        <v>0</v>
      </c>
      <c r="H803" s="1" t="s">
        <v>13</v>
      </c>
    </row>
    <row r="804" spans="1:8" ht="15.75">
      <c r="A804" s="4">
        <v>45353.5</v>
      </c>
      <c r="B804" s="9">
        <v>10.6</v>
      </c>
      <c r="C804" s="9">
        <v>4</v>
      </c>
      <c r="D804" s="9">
        <v>9.1999999999999993</v>
      </c>
      <c r="E804" s="2">
        <v>0</v>
      </c>
      <c r="F804" s="2">
        <v>46</v>
      </c>
      <c r="G804" s="9">
        <v>0</v>
      </c>
      <c r="H804" s="1" t="s">
        <v>8</v>
      </c>
    </row>
    <row r="805" spans="1:8" ht="15.75">
      <c r="A805" s="4">
        <v>45353.75</v>
      </c>
      <c r="B805" s="9">
        <v>6.5</v>
      </c>
      <c r="C805" s="9">
        <v>2.5</v>
      </c>
      <c r="D805" s="9">
        <v>7.4</v>
      </c>
      <c r="E805" s="2">
        <v>0</v>
      </c>
      <c r="F805" s="2">
        <v>62</v>
      </c>
      <c r="G805" s="9">
        <v>0</v>
      </c>
      <c r="H805" s="1" t="s">
        <v>8</v>
      </c>
    </row>
    <row r="806" spans="1:8" ht="15.75">
      <c r="A806" s="4">
        <v>45354</v>
      </c>
      <c r="B806" s="9">
        <v>2.7</v>
      </c>
      <c r="C806" s="9">
        <v>2.9</v>
      </c>
      <c r="D806" s="9">
        <v>6</v>
      </c>
      <c r="E806" s="2">
        <v>0</v>
      </c>
      <c r="F806" s="2">
        <v>75</v>
      </c>
      <c r="G806" s="9">
        <v>0</v>
      </c>
      <c r="H806" s="1" t="s">
        <v>8</v>
      </c>
    </row>
    <row r="807" spans="1:8" ht="15.75">
      <c r="A807" s="4">
        <v>45354.25</v>
      </c>
      <c r="B807" s="9">
        <v>0.5</v>
      </c>
      <c r="C807" s="9">
        <v>2.8</v>
      </c>
      <c r="D807" s="9">
        <v>4.8</v>
      </c>
      <c r="E807" s="2">
        <v>0</v>
      </c>
      <c r="F807" s="2">
        <v>80</v>
      </c>
      <c r="G807" s="9">
        <v>0</v>
      </c>
      <c r="H807" s="1" t="s">
        <v>8</v>
      </c>
    </row>
    <row r="808" spans="1:8" ht="15.75">
      <c r="A808" s="4">
        <v>45354.5</v>
      </c>
      <c r="B808" s="9">
        <v>6.4</v>
      </c>
      <c r="C808" s="9">
        <v>5.7</v>
      </c>
      <c r="D808" s="9">
        <v>8.9</v>
      </c>
      <c r="E808" s="2">
        <v>0</v>
      </c>
      <c r="F808" s="2">
        <v>54</v>
      </c>
      <c r="G808" s="9">
        <v>0</v>
      </c>
      <c r="H808" s="1" t="s">
        <v>8</v>
      </c>
    </row>
    <row r="809" spans="1:8" ht="15.75">
      <c r="A809" s="4">
        <v>45354.75</v>
      </c>
      <c r="B809" s="9">
        <v>4.0999999999999996</v>
      </c>
      <c r="C809" s="9">
        <v>2.7</v>
      </c>
      <c r="D809" s="9">
        <v>7.2</v>
      </c>
      <c r="E809" s="2">
        <v>63</v>
      </c>
      <c r="F809" s="2">
        <v>61</v>
      </c>
      <c r="G809" s="9">
        <v>0</v>
      </c>
      <c r="H809" s="1" t="s">
        <v>9</v>
      </c>
    </row>
    <row r="810" spans="1:8" ht="15.75">
      <c r="A810" s="4">
        <v>45355</v>
      </c>
      <c r="B810" s="9">
        <v>1.8</v>
      </c>
      <c r="C810" s="9">
        <v>2.9</v>
      </c>
      <c r="D810" s="9">
        <v>5.8</v>
      </c>
      <c r="E810" s="2">
        <v>100</v>
      </c>
      <c r="F810" s="2">
        <v>68</v>
      </c>
      <c r="G810" s="9">
        <v>0</v>
      </c>
      <c r="H810" s="1" t="s">
        <v>11</v>
      </c>
    </row>
    <row r="811" spans="1:8" ht="15.75">
      <c r="A811" s="4">
        <v>45355.25</v>
      </c>
      <c r="B811" s="9">
        <v>1.2</v>
      </c>
      <c r="C811" s="9">
        <v>1.6</v>
      </c>
      <c r="D811" s="9">
        <v>4.4000000000000004</v>
      </c>
      <c r="E811" s="2">
        <v>100</v>
      </c>
      <c r="F811" s="2">
        <v>71</v>
      </c>
      <c r="G811" s="9">
        <v>0</v>
      </c>
      <c r="H811" s="1" t="s">
        <v>11</v>
      </c>
    </row>
    <row r="812" spans="1:8" ht="15.75">
      <c r="A812" s="4">
        <v>45355.5</v>
      </c>
      <c r="B812" s="9">
        <v>3.4</v>
      </c>
      <c r="C812" s="9">
        <v>3</v>
      </c>
      <c r="D812" s="9">
        <v>7.1</v>
      </c>
      <c r="E812" s="2">
        <v>100</v>
      </c>
      <c r="F812" s="2">
        <v>67</v>
      </c>
      <c r="G812" s="9">
        <v>0</v>
      </c>
      <c r="H812" s="1" t="s">
        <v>11</v>
      </c>
    </row>
    <row r="813" spans="1:8" ht="15.75">
      <c r="A813" s="4">
        <v>45355.75</v>
      </c>
      <c r="B813" s="9">
        <v>1</v>
      </c>
      <c r="C813" s="9">
        <v>3.3</v>
      </c>
      <c r="D813" s="9">
        <v>7.7</v>
      </c>
      <c r="E813" s="2">
        <v>100</v>
      </c>
      <c r="F813" s="2">
        <v>89</v>
      </c>
      <c r="G813" s="9">
        <v>0</v>
      </c>
      <c r="H813" s="1" t="s">
        <v>24</v>
      </c>
    </row>
    <row r="814" spans="1:8" ht="15.75">
      <c r="A814" s="4">
        <v>45356</v>
      </c>
      <c r="B814" s="9">
        <v>1.2</v>
      </c>
      <c r="C814" s="9">
        <v>2.6</v>
      </c>
      <c r="D814" s="9">
        <v>6.7</v>
      </c>
      <c r="E814" s="2">
        <v>100</v>
      </c>
      <c r="F814" s="2">
        <v>86</v>
      </c>
      <c r="G814" s="9">
        <v>0</v>
      </c>
      <c r="H814" s="1" t="s">
        <v>11</v>
      </c>
    </row>
    <row r="815" spans="1:8" ht="15.75">
      <c r="A815" s="4">
        <v>45356.25</v>
      </c>
      <c r="B815" s="9">
        <v>0.6</v>
      </c>
      <c r="C815" s="9">
        <v>2.6</v>
      </c>
      <c r="D815" s="9">
        <v>6.8</v>
      </c>
      <c r="E815" s="2">
        <v>100</v>
      </c>
      <c r="F815" s="2">
        <v>84</v>
      </c>
      <c r="G815" s="9">
        <v>0</v>
      </c>
      <c r="H815" s="1" t="s">
        <v>11</v>
      </c>
    </row>
    <row r="816" spans="1:8" ht="15.75">
      <c r="A816" s="4">
        <v>45356.5</v>
      </c>
      <c r="B816" s="9">
        <v>4.8</v>
      </c>
      <c r="C816" s="9">
        <v>3.7</v>
      </c>
      <c r="D816" s="9">
        <v>10.1</v>
      </c>
      <c r="E816" s="2">
        <v>100</v>
      </c>
      <c r="F816" s="2">
        <v>60</v>
      </c>
      <c r="G816" s="9">
        <v>0</v>
      </c>
      <c r="H816" s="1" t="s">
        <v>11</v>
      </c>
    </row>
    <row r="817" spans="1:8" ht="15.75">
      <c r="A817" s="4">
        <v>45356.75</v>
      </c>
      <c r="B817" s="9">
        <v>3.3</v>
      </c>
      <c r="C817" s="9">
        <v>1.7</v>
      </c>
      <c r="D817" s="9">
        <v>5.0999999999999996</v>
      </c>
      <c r="E817" s="2">
        <v>0</v>
      </c>
      <c r="F817" s="2">
        <v>61</v>
      </c>
      <c r="G817" s="9">
        <v>0</v>
      </c>
      <c r="H817" s="1" t="s">
        <v>8</v>
      </c>
    </row>
    <row r="818" spans="1:8" ht="15.75">
      <c r="A818" s="4">
        <v>45357</v>
      </c>
      <c r="B818" s="9">
        <v>-0.8</v>
      </c>
      <c r="C818" s="9">
        <v>2</v>
      </c>
      <c r="D818" s="9">
        <v>4</v>
      </c>
      <c r="E818" s="2">
        <v>0</v>
      </c>
      <c r="F818" s="2">
        <v>76</v>
      </c>
      <c r="G818" s="9">
        <v>0</v>
      </c>
      <c r="H818" s="1" t="s">
        <v>8</v>
      </c>
    </row>
    <row r="819" spans="1:8" ht="15.75">
      <c r="A819" s="4">
        <v>45357.25</v>
      </c>
      <c r="B819" s="9">
        <v>-1.6</v>
      </c>
      <c r="C819" s="9">
        <v>2.1</v>
      </c>
      <c r="D819" s="9">
        <v>4.4000000000000004</v>
      </c>
      <c r="E819" s="2">
        <v>0</v>
      </c>
      <c r="F819" s="2">
        <v>74</v>
      </c>
      <c r="G819" s="9">
        <v>0</v>
      </c>
      <c r="H819" s="1" t="s">
        <v>8</v>
      </c>
    </row>
    <row r="820" spans="1:8" ht="15.75">
      <c r="A820" s="4">
        <v>45357.5</v>
      </c>
      <c r="B820" s="9">
        <v>4.5999999999999996</v>
      </c>
      <c r="C820" s="9">
        <v>3.3</v>
      </c>
      <c r="D820" s="9">
        <v>7.5</v>
      </c>
      <c r="E820" s="2">
        <v>0</v>
      </c>
      <c r="F820" s="2">
        <v>43</v>
      </c>
      <c r="G820" s="9">
        <v>0</v>
      </c>
      <c r="H820" s="1" t="s">
        <v>8</v>
      </c>
    </row>
    <row r="821" spans="1:8" ht="15.75">
      <c r="A821" s="4">
        <v>45357.75</v>
      </c>
      <c r="B821" s="9">
        <v>0.7</v>
      </c>
      <c r="C821" s="9">
        <v>1.2</v>
      </c>
      <c r="D821" s="9">
        <v>3.3</v>
      </c>
      <c r="E821" s="2">
        <v>0</v>
      </c>
      <c r="F821" s="2">
        <v>59</v>
      </c>
      <c r="G821" s="9">
        <v>0</v>
      </c>
      <c r="H821" s="1" t="s">
        <v>8</v>
      </c>
    </row>
    <row r="822" spans="1:8" ht="15.75">
      <c r="A822" s="4">
        <v>45358</v>
      </c>
      <c r="B822" s="9">
        <v>-3.6</v>
      </c>
      <c r="C822" s="9">
        <v>1.1000000000000001</v>
      </c>
      <c r="D822" s="9">
        <v>2.5</v>
      </c>
      <c r="E822" s="2">
        <v>0</v>
      </c>
      <c r="F822" s="2">
        <v>84</v>
      </c>
      <c r="G822" s="9">
        <v>0</v>
      </c>
      <c r="H822" s="1" t="s">
        <v>8</v>
      </c>
    </row>
    <row r="823" spans="1:8" ht="15.75">
      <c r="A823" s="4">
        <v>45358.25</v>
      </c>
      <c r="B823" s="9">
        <v>-4.8</v>
      </c>
      <c r="C823" s="9">
        <v>0.5</v>
      </c>
      <c r="D823" s="9">
        <v>1.2</v>
      </c>
      <c r="E823" s="2">
        <v>0</v>
      </c>
      <c r="F823" s="2">
        <v>92</v>
      </c>
      <c r="G823" s="9">
        <v>0</v>
      </c>
      <c r="H823" s="1" t="s">
        <v>8</v>
      </c>
    </row>
    <row r="824" spans="1:8" ht="15.75">
      <c r="A824" s="4">
        <v>45358.5</v>
      </c>
      <c r="B824" s="9">
        <v>5.4</v>
      </c>
      <c r="C824" s="9">
        <v>1.4</v>
      </c>
      <c r="D824" s="9">
        <v>4.3</v>
      </c>
      <c r="E824" s="2">
        <v>0</v>
      </c>
      <c r="F824" s="2">
        <v>34</v>
      </c>
      <c r="G824" s="9">
        <v>0</v>
      </c>
      <c r="H824" s="1" t="s">
        <v>8</v>
      </c>
    </row>
    <row r="825" spans="1:8" ht="15.75">
      <c r="A825" s="4">
        <v>45358.75</v>
      </c>
      <c r="B825" s="9">
        <v>0.8</v>
      </c>
      <c r="C825" s="9">
        <v>1.2</v>
      </c>
      <c r="D825" s="9">
        <v>2.6</v>
      </c>
      <c r="E825" s="2">
        <v>0</v>
      </c>
      <c r="F825" s="2">
        <v>49</v>
      </c>
      <c r="G825" s="9">
        <v>0</v>
      </c>
      <c r="H825" s="1" t="s">
        <v>13</v>
      </c>
    </row>
    <row r="826" spans="1:8" ht="15.75">
      <c r="A826" s="4">
        <v>45359</v>
      </c>
      <c r="B826" s="9">
        <v>-3.1</v>
      </c>
      <c r="C826" s="9">
        <v>1.4</v>
      </c>
      <c r="D826" s="9">
        <v>2.2999999999999998</v>
      </c>
      <c r="E826" s="2">
        <v>0</v>
      </c>
      <c r="F826" s="2">
        <v>79</v>
      </c>
      <c r="G826" s="9">
        <v>0</v>
      </c>
      <c r="H826" s="1" t="s">
        <v>8</v>
      </c>
    </row>
    <row r="827" spans="1:8" ht="15.75">
      <c r="A827" s="4">
        <v>45359.25</v>
      </c>
      <c r="B827" s="9">
        <v>-3.7</v>
      </c>
      <c r="C827" s="9">
        <v>0.2</v>
      </c>
      <c r="D827" s="9">
        <v>1.1000000000000001</v>
      </c>
      <c r="E827" s="2">
        <v>0</v>
      </c>
      <c r="F827" s="2">
        <v>92</v>
      </c>
      <c r="G827" s="9">
        <v>0</v>
      </c>
      <c r="H827" s="1" t="s">
        <v>8</v>
      </c>
    </row>
    <row r="828" spans="1:8" ht="15.75">
      <c r="A828" s="4">
        <v>45359.5</v>
      </c>
      <c r="B828" s="9">
        <v>6.2</v>
      </c>
      <c r="C828" s="9">
        <v>2.7</v>
      </c>
      <c r="D828" s="9">
        <v>6</v>
      </c>
      <c r="E828" s="2">
        <v>0</v>
      </c>
      <c r="F828" s="2">
        <v>47</v>
      </c>
      <c r="G828" s="9">
        <v>0</v>
      </c>
      <c r="H828" s="1" t="s">
        <v>8</v>
      </c>
    </row>
    <row r="829" spans="1:8" ht="15.75">
      <c r="A829" s="4">
        <v>45359.75</v>
      </c>
      <c r="B829" s="9">
        <v>-1.9</v>
      </c>
      <c r="C829" s="9">
        <v>1.7</v>
      </c>
      <c r="D829" s="9">
        <v>4.3</v>
      </c>
      <c r="E829" s="2">
        <v>0</v>
      </c>
      <c r="F829" s="2">
        <v>87</v>
      </c>
      <c r="G829" s="9">
        <v>0</v>
      </c>
      <c r="H829" s="1" t="s">
        <v>8</v>
      </c>
    </row>
    <row r="830" spans="1:8" ht="15.75">
      <c r="A830" s="4">
        <v>45360</v>
      </c>
      <c r="B830" s="9">
        <v>-2.8</v>
      </c>
      <c r="C830" s="9">
        <v>1.5</v>
      </c>
      <c r="D830" s="9">
        <v>5.3</v>
      </c>
      <c r="E830" s="2">
        <v>100</v>
      </c>
      <c r="F830" s="2">
        <v>86</v>
      </c>
      <c r="G830" s="9">
        <v>0</v>
      </c>
      <c r="H830" s="1" t="s">
        <v>11</v>
      </c>
    </row>
    <row r="831" spans="1:8" ht="15.75">
      <c r="A831" s="4">
        <v>45360.25</v>
      </c>
      <c r="B831" s="9">
        <v>-2.4</v>
      </c>
      <c r="C831" s="9">
        <v>1.9</v>
      </c>
      <c r="D831" s="9">
        <v>4</v>
      </c>
      <c r="E831" s="2">
        <v>100</v>
      </c>
      <c r="F831" s="2">
        <v>89</v>
      </c>
      <c r="G831" s="9">
        <v>0</v>
      </c>
      <c r="H831" s="1" t="s">
        <v>11</v>
      </c>
    </row>
    <row r="832" spans="1:8" ht="15.75">
      <c r="A832" s="4">
        <v>45360.5</v>
      </c>
      <c r="B832" s="9">
        <v>1</v>
      </c>
      <c r="C832" s="9">
        <v>1.3</v>
      </c>
      <c r="D832" s="9">
        <v>4.4000000000000004</v>
      </c>
      <c r="E832" s="2">
        <v>63</v>
      </c>
      <c r="F832" s="2">
        <v>67</v>
      </c>
      <c r="G832" s="9">
        <v>0</v>
      </c>
      <c r="H832" s="1" t="s">
        <v>9</v>
      </c>
    </row>
    <row r="833" spans="1:8" ht="15.75">
      <c r="A833" s="4">
        <v>45360.75</v>
      </c>
      <c r="B833" s="9">
        <v>-1.6</v>
      </c>
      <c r="C833" s="9">
        <v>1.5</v>
      </c>
      <c r="D833" s="9">
        <v>3</v>
      </c>
      <c r="E833" s="2">
        <v>0</v>
      </c>
      <c r="F833" s="2">
        <v>85</v>
      </c>
      <c r="G833" s="9">
        <v>0</v>
      </c>
      <c r="H833" s="1" t="s">
        <v>8</v>
      </c>
    </row>
    <row r="834" spans="1:8" ht="15.75">
      <c r="A834" s="4">
        <v>45361</v>
      </c>
      <c r="B834" s="9">
        <v>-1.4</v>
      </c>
      <c r="C834" s="9">
        <v>1.7</v>
      </c>
      <c r="D834" s="9">
        <v>4.4000000000000004</v>
      </c>
      <c r="E834" s="2">
        <v>100</v>
      </c>
      <c r="F834" s="2">
        <v>82</v>
      </c>
      <c r="G834" s="9">
        <v>0</v>
      </c>
      <c r="H834" s="1" t="s">
        <v>11</v>
      </c>
    </row>
    <row r="835" spans="1:8" ht="15.75">
      <c r="A835" s="4">
        <v>45361.25</v>
      </c>
      <c r="B835" s="9">
        <v>-3.1</v>
      </c>
      <c r="C835" s="9">
        <v>2.5</v>
      </c>
      <c r="D835" s="9">
        <v>5.5</v>
      </c>
      <c r="E835" s="2">
        <v>0</v>
      </c>
      <c r="F835" s="2">
        <v>74</v>
      </c>
      <c r="G835" s="9">
        <v>0</v>
      </c>
      <c r="H835" s="1" t="s">
        <v>8</v>
      </c>
    </row>
    <row r="836" spans="1:8" ht="15.75">
      <c r="A836" s="4">
        <v>45361.5</v>
      </c>
      <c r="B836" s="9">
        <v>4.5999999999999996</v>
      </c>
      <c r="C836" s="9">
        <v>3.5</v>
      </c>
      <c r="D836" s="9">
        <v>9.5</v>
      </c>
      <c r="E836" s="2">
        <v>0</v>
      </c>
      <c r="F836" s="2">
        <v>39</v>
      </c>
      <c r="G836" s="9">
        <v>0</v>
      </c>
      <c r="H836" s="1" t="s">
        <v>8</v>
      </c>
    </row>
    <row r="837" spans="1:8" ht="15.75">
      <c r="A837" s="4">
        <v>45361.75</v>
      </c>
      <c r="B837" s="9">
        <v>0.2</v>
      </c>
      <c r="C837" s="9">
        <v>1.9</v>
      </c>
      <c r="D837" s="9">
        <v>5.4</v>
      </c>
      <c r="E837" s="2">
        <v>0</v>
      </c>
      <c r="F837" s="2">
        <v>47</v>
      </c>
      <c r="G837" s="9">
        <v>0</v>
      </c>
      <c r="H837" s="1" t="s">
        <v>8</v>
      </c>
    </row>
    <row r="838" spans="1:8" ht="15.75">
      <c r="A838" s="4">
        <v>45362</v>
      </c>
      <c r="B838" s="9">
        <v>-1.9</v>
      </c>
      <c r="C838" s="9">
        <v>3.3</v>
      </c>
      <c r="D838" s="9">
        <v>6.3</v>
      </c>
      <c r="E838" s="2">
        <v>0</v>
      </c>
      <c r="F838" s="2">
        <v>56</v>
      </c>
      <c r="G838" s="9">
        <v>0</v>
      </c>
      <c r="H838" s="1" t="s">
        <v>8</v>
      </c>
    </row>
    <row r="839" spans="1:8" ht="15.75">
      <c r="A839" s="4">
        <v>45362.25</v>
      </c>
      <c r="B839" s="9">
        <v>-1.4</v>
      </c>
      <c r="C839" s="9">
        <v>5.6</v>
      </c>
      <c r="D839" s="9">
        <v>11</v>
      </c>
      <c r="E839" s="2">
        <v>0</v>
      </c>
      <c r="F839" s="2">
        <v>50</v>
      </c>
      <c r="G839" s="9">
        <v>0</v>
      </c>
      <c r="H839" s="1" t="s">
        <v>8</v>
      </c>
    </row>
    <row r="840" spans="1:8" ht="15.75">
      <c r="A840" s="4">
        <v>45362.5</v>
      </c>
      <c r="B840" s="9">
        <v>6</v>
      </c>
      <c r="C840" s="9">
        <v>5.6</v>
      </c>
      <c r="D840" s="9">
        <v>11.5</v>
      </c>
      <c r="E840" s="2">
        <v>0</v>
      </c>
      <c r="F840" s="2">
        <v>28</v>
      </c>
      <c r="G840" s="9">
        <v>0</v>
      </c>
      <c r="H840" s="1" t="s">
        <v>8</v>
      </c>
    </row>
    <row r="841" spans="1:8" ht="15.75">
      <c r="A841" s="4">
        <v>45362.75</v>
      </c>
      <c r="B841" s="9">
        <v>1.7</v>
      </c>
      <c r="C841" s="9">
        <v>3</v>
      </c>
      <c r="D841" s="9">
        <v>6.5</v>
      </c>
      <c r="E841" s="2">
        <v>88</v>
      </c>
      <c r="F841" s="2">
        <v>43</v>
      </c>
      <c r="G841" s="9">
        <v>0</v>
      </c>
      <c r="H841" s="1" t="s">
        <v>11</v>
      </c>
    </row>
    <row r="842" spans="1:8" ht="15.75">
      <c r="A842" s="4">
        <v>45363</v>
      </c>
      <c r="B842" s="9">
        <v>-0.6</v>
      </c>
      <c r="C842" s="9">
        <v>3.1</v>
      </c>
      <c r="D842" s="9">
        <v>6.9</v>
      </c>
      <c r="E842" s="2">
        <v>88</v>
      </c>
      <c r="F842" s="2">
        <v>53</v>
      </c>
      <c r="G842" s="9">
        <v>0</v>
      </c>
      <c r="H842" s="1" t="s">
        <v>11</v>
      </c>
    </row>
    <row r="843" spans="1:8" ht="15.75">
      <c r="A843" s="4">
        <v>45363.25</v>
      </c>
      <c r="B843" s="9">
        <v>0.4</v>
      </c>
      <c r="C843" s="9">
        <v>3.7</v>
      </c>
      <c r="D843" s="9">
        <v>8.5</v>
      </c>
      <c r="E843" s="2">
        <v>100</v>
      </c>
      <c r="F843" s="2">
        <v>58</v>
      </c>
      <c r="G843" s="9">
        <v>0</v>
      </c>
      <c r="H843" s="1" t="s">
        <v>11</v>
      </c>
    </row>
    <row r="844" spans="1:8" ht="15.75">
      <c r="A844" s="4">
        <v>45363.5</v>
      </c>
      <c r="B844" s="9">
        <v>5</v>
      </c>
      <c r="C844" s="9">
        <v>4.9000000000000004</v>
      </c>
      <c r="D844" s="9">
        <v>7.4</v>
      </c>
      <c r="E844" s="2">
        <v>100</v>
      </c>
      <c r="F844" s="2">
        <v>65</v>
      </c>
      <c r="G844" s="9">
        <v>0</v>
      </c>
      <c r="H844" s="1" t="s">
        <v>11</v>
      </c>
    </row>
    <row r="845" spans="1:8" ht="15.75">
      <c r="A845" s="4">
        <v>45363.75</v>
      </c>
      <c r="B845" s="9">
        <v>2</v>
      </c>
      <c r="C845" s="9">
        <v>3.7</v>
      </c>
      <c r="D845" s="9">
        <v>8.1</v>
      </c>
      <c r="E845" s="2">
        <v>100</v>
      </c>
      <c r="F845" s="2">
        <v>94</v>
      </c>
      <c r="G845" s="9">
        <v>0</v>
      </c>
      <c r="H845" s="1" t="s">
        <v>14</v>
      </c>
    </row>
    <row r="846" spans="1:8" ht="15.75">
      <c r="A846" s="4">
        <v>45364</v>
      </c>
      <c r="B846" s="9">
        <v>0.9</v>
      </c>
      <c r="C846" s="9">
        <v>3.2</v>
      </c>
      <c r="D846" s="9">
        <v>7.2</v>
      </c>
      <c r="E846" s="2">
        <v>100</v>
      </c>
      <c r="F846" s="2">
        <v>91</v>
      </c>
      <c r="G846" s="9">
        <v>0</v>
      </c>
      <c r="H846" s="1" t="s">
        <v>24</v>
      </c>
    </row>
    <row r="847" spans="1:8" ht="15.75">
      <c r="A847" s="4">
        <v>45364.25</v>
      </c>
      <c r="B847" s="9">
        <v>0.9</v>
      </c>
      <c r="C847" s="9">
        <v>3.5</v>
      </c>
      <c r="D847" s="9">
        <v>6.1</v>
      </c>
      <c r="E847" s="2">
        <v>100</v>
      </c>
      <c r="F847" s="2">
        <v>89</v>
      </c>
      <c r="G847" s="9">
        <v>0</v>
      </c>
      <c r="H847" s="1" t="s">
        <v>11</v>
      </c>
    </row>
    <row r="848" spans="1:8" ht="15.75">
      <c r="A848" s="4">
        <v>45364.5</v>
      </c>
      <c r="B848" s="9">
        <v>2.2999999999999998</v>
      </c>
      <c r="C848" s="9">
        <v>3.7</v>
      </c>
      <c r="D848" s="9">
        <v>6.3</v>
      </c>
      <c r="E848" s="2">
        <v>100</v>
      </c>
      <c r="F848" s="2">
        <v>84</v>
      </c>
      <c r="G848" s="9">
        <v>0</v>
      </c>
      <c r="H848" s="1" t="s">
        <v>11</v>
      </c>
    </row>
    <row r="849" spans="1:8" ht="15.75">
      <c r="A849" s="4">
        <v>45364.75</v>
      </c>
      <c r="B849" s="9">
        <v>2</v>
      </c>
      <c r="C849" s="9">
        <v>2.5</v>
      </c>
      <c r="D849" s="9">
        <v>5.2</v>
      </c>
      <c r="E849" s="2">
        <v>100</v>
      </c>
      <c r="F849" s="2">
        <v>90</v>
      </c>
      <c r="G849" s="9">
        <v>0</v>
      </c>
      <c r="H849" s="1" t="s">
        <v>13</v>
      </c>
    </row>
    <row r="850" spans="1:8" ht="15.75">
      <c r="A850" s="4">
        <v>45365</v>
      </c>
      <c r="B850" s="9">
        <v>1.5</v>
      </c>
      <c r="C850" s="9">
        <v>1.9</v>
      </c>
      <c r="D850" s="9">
        <v>4.7</v>
      </c>
      <c r="E850" s="2">
        <v>100</v>
      </c>
      <c r="F850" s="2">
        <v>91</v>
      </c>
      <c r="G850" s="9">
        <v>0</v>
      </c>
      <c r="H850" s="1" t="s">
        <v>13</v>
      </c>
    </row>
    <row r="851" spans="1:8" ht="15.75">
      <c r="A851" s="4">
        <v>45365.25</v>
      </c>
      <c r="B851" s="9">
        <v>1.5</v>
      </c>
      <c r="C851" s="9">
        <v>3.3</v>
      </c>
      <c r="D851" s="9">
        <v>5.3</v>
      </c>
      <c r="E851" s="2">
        <v>100</v>
      </c>
      <c r="F851" s="2">
        <v>95</v>
      </c>
      <c r="G851" s="9">
        <v>0</v>
      </c>
      <c r="H851" s="1" t="s">
        <v>13</v>
      </c>
    </row>
    <row r="852" spans="1:8" ht="15.75">
      <c r="A852" s="4">
        <v>45365.5</v>
      </c>
      <c r="B852" s="9">
        <v>6.5</v>
      </c>
      <c r="C852" s="9">
        <v>3.1</v>
      </c>
      <c r="D852" s="9">
        <v>6.3</v>
      </c>
      <c r="E852" s="2">
        <v>88</v>
      </c>
      <c r="F852" s="2">
        <v>72</v>
      </c>
      <c r="G852" s="9">
        <v>0</v>
      </c>
      <c r="H852" s="1" t="s">
        <v>11</v>
      </c>
    </row>
    <row r="853" spans="1:8" ht="15.75">
      <c r="A853" s="4">
        <v>45365.75</v>
      </c>
      <c r="B853" s="9">
        <v>4</v>
      </c>
      <c r="C853" s="9">
        <v>3.7</v>
      </c>
      <c r="D853" s="9">
        <v>5.9</v>
      </c>
      <c r="E853" s="2">
        <v>100</v>
      </c>
      <c r="F853" s="2">
        <v>86</v>
      </c>
      <c r="G853" s="9">
        <v>0</v>
      </c>
      <c r="H853" s="1" t="s">
        <v>11</v>
      </c>
    </row>
    <row r="854" spans="1:8" ht="15.75">
      <c r="A854" s="4">
        <v>45366</v>
      </c>
      <c r="B854" s="9">
        <v>2.4</v>
      </c>
      <c r="C854" s="9">
        <v>2.1</v>
      </c>
      <c r="D854" s="9">
        <v>6.2</v>
      </c>
      <c r="E854" s="2">
        <v>0</v>
      </c>
      <c r="F854" s="2">
        <v>91</v>
      </c>
      <c r="G854" s="9">
        <v>0</v>
      </c>
      <c r="H854" s="1" t="s">
        <v>13</v>
      </c>
    </row>
    <row r="855" spans="1:8" ht="15.75">
      <c r="A855" s="4">
        <v>45366.25</v>
      </c>
      <c r="B855" s="9">
        <v>2.1</v>
      </c>
      <c r="C855" s="9">
        <v>3.9</v>
      </c>
      <c r="D855" s="9">
        <v>6.9</v>
      </c>
      <c r="E855" s="2">
        <v>100</v>
      </c>
      <c r="F855" s="2">
        <v>96</v>
      </c>
      <c r="G855" s="9">
        <v>0</v>
      </c>
      <c r="H855" s="1" t="s">
        <v>13</v>
      </c>
    </row>
    <row r="856" spans="1:8" ht="15.75">
      <c r="A856" s="4">
        <v>45366.5</v>
      </c>
      <c r="B856" s="9">
        <v>8.8000000000000007</v>
      </c>
      <c r="C856" s="9">
        <v>4.3</v>
      </c>
      <c r="D856" s="9">
        <v>7.4</v>
      </c>
      <c r="E856" s="2">
        <v>75</v>
      </c>
      <c r="F856" s="2">
        <v>65</v>
      </c>
      <c r="G856" s="9">
        <v>0</v>
      </c>
      <c r="H856" s="1" t="s">
        <v>9</v>
      </c>
    </row>
    <row r="857" spans="1:8" ht="15.75">
      <c r="A857" s="4">
        <v>45366.75</v>
      </c>
      <c r="B857" s="9">
        <v>6.8</v>
      </c>
      <c r="C857" s="9">
        <v>5</v>
      </c>
      <c r="D857" s="9">
        <v>7.6</v>
      </c>
      <c r="E857" s="2">
        <v>88</v>
      </c>
      <c r="F857" s="2">
        <v>69</v>
      </c>
      <c r="G857" s="9">
        <v>0</v>
      </c>
      <c r="H857" s="1" t="s">
        <v>11</v>
      </c>
    </row>
    <row r="858" spans="1:8" ht="15.75">
      <c r="A858" s="4">
        <v>45367</v>
      </c>
      <c r="B858" s="9">
        <v>3.4</v>
      </c>
      <c r="C858" s="9">
        <v>3.8</v>
      </c>
      <c r="D858" s="9">
        <v>6.6</v>
      </c>
      <c r="E858" s="2">
        <v>88</v>
      </c>
      <c r="F858" s="2">
        <v>82</v>
      </c>
      <c r="G858" s="9">
        <v>0</v>
      </c>
      <c r="H858" s="1" t="s">
        <v>11</v>
      </c>
    </row>
    <row r="859" spans="1:8" ht="15.75">
      <c r="A859" s="4">
        <v>45367.25</v>
      </c>
      <c r="B859" s="9">
        <v>3.1</v>
      </c>
      <c r="C859" s="9">
        <v>3.6</v>
      </c>
      <c r="D859" s="9">
        <v>8.1</v>
      </c>
      <c r="E859" s="2">
        <v>88</v>
      </c>
      <c r="F859" s="2">
        <v>88</v>
      </c>
      <c r="G859" s="9">
        <v>0</v>
      </c>
      <c r="H859" s="1" t="s">
        <v>13</v>
      </c>
    </row>
    <row r="860" spans="1:8" ht="15.75">
      <c r="A860" s="4">
        <v>45367.5</v>
      </c>
      <c r="B860" s="9">
        <v>13</v>
      </c>
      <c r="C860" s="9">
        <v>5.2</v>
      </c>
      <c r="D860" s="9">
        <v>10.3</v>
      </c>
      <c r="E860" s="2">
        <v>25</v>
      </c>
      <c r="F860" s="2">
        <v>55</v>
      </c>
      <c r="G860" s="9">
        <v>0</v>
      </c>
      <c r="H860" s="1" t="s">
        <v>10</v>
      </c>
    </row>
    <row r="861" spans="1:8" ht="15.75">
      <c r="A861" s="4">
        <v>45367.75</v>
      </c>
      <c r="B861" s="9">
        <v>8.8000000000000007</v>
      </c>
      <c r="C861" s="9">
        <v>3.1</v>
      </c>
      <c r="D861" s="9">
        <v>5.5</v>
      </c>
      <c r="E861" s="2">
        <v>100</v>
      </c>
      <c r="F861" s="2">
        <v>83</v>
      </c>
      <c r="G861" s="9">
        <v>0</v>
      </c>
      <c r="H861" s="1" t="s">
        <v>11</v>
      </c>
    </row>
    <row r="862" spans="1:8" ht="15.75">
      <c r="A862" s="4">
        <v>45368</v>
      </c>
      <c r="B862" s="9">
        <v>8.1</v>
      </c>
      <c r="C862" s="9">
        <v>1.8</v>
      </c>
      <c r="D862" s="9">
        <v>4.5999999999999996</v>
      </c>
      <c r="E862" s="2">
        <v>100</v>
      </c>
      <c r="F862" s="2">
        <v>98</v>
      </c>
      <c r="G862" s="9">
        <v>0</v>
      </c>
      <c r="H862" s="1" t="s">
        <v>13</v>
      </c>
    </row>
    <row r="863" spans="1:8" ht="15.75">
      <c r="A863" s="4">
        <v>45368.25</v>
      </c>
      <c r="B863" s="9">
        <v>3.3</v>
      </c>
      <c r="C863" s="9">
        <v>2.6</v>
      </c>
      <c r="D863" s="9">
        <v>6.3</v>
      </c>
      <c r="E863" s="2">
        <v>25</v>
      </c>
      <c r="F863" s="2">
        <v>88</v>
      </c>
      <c r="G863" s="9">
        <v>0</v>
      </c>
      <c r="H863" s="1" t="s">
        <v>10</v>
      </c>
    </row>
    <row r="864" spans="1:8" ht="15.75">
      <c r="A864" s="4">
        <v>45368.5</v>
      </c>
      <c r="B864" s="9">
        <v>4.9000000000000004</v>
      </c>
      <c r="C864" s="9">
        <v>4.0999999999999996</v>
      </c>
      <c r="D864" s="9">
        <v>9.5</v>
      </c>
      <c r="E864" s="2">
        <v>88</v>
      </c>
      <c r="F864" s="2">
        <v>75</v>
      </c>
      <c r="G864" s="9">
        <v>0</v>
      </c>
      <c r="H864" s="1" t="s">
        <v>11</v>
      </c>
    </row>
    <row r="865" spans="1:8" ht="15.75">
      <c r="A865" s="4">
        <v>45368.75</v>
      </c>
      <c r="B865" s="9">
        <v>1.5</v>
      </c>
      <c r="C865" s="9">
        <v>2.8</v>
      </c>
      <c r="D865" s="9">
        <v>8.1</v>
      </c>
      <c r="E865" s="2">
        <v>100</v>
      </c>
      <c r="F865" s="2">
        <v>69</v>
      </c>
      <c r="G865" s="9">
        <v>0</v>
      </c>
      <c r="H865" s="1" t="s">
        <v>15</v>
      </c>
    </row>
    <row r="866" spans="1:8" ht="15.75">
      <c r="A866" s="4">
        <v>45369</v>
      </c>
      <c r="B866" s="9">
        <v>-0.2</v>
      </c>
      <c r="C866" s="9">
        <v>0.1</v>
      </c>
      <c r="D866" s="9">
        <v>1.9</v>
      </c>
      <c r="E866" s="2">
        <v>100</v>
      </c>
      <c r="F866" s="2">
        <v>90</v>
      </c>
      <c r="G866" s="9">
        <v>0</v>
      </c>
      <c r="H866" s="1" t="s">
        <v>11</v>
      </c>
    </row>
    <row r="867" spans="1:8" ht="15.75">
      <c r="A867" s="4">
        <v>45369.25</v>
      </c>
      <c r="B867" s="9">
        <v>0</v>
      </c>
      <c r="C867" s="9">
        <v>1.1000000000000001</v>
      </c>
      <c r="D867" s="9">
        <v>2</v>
      </c>
      <c r="E867" s="2">
        <v>100</v>
      </c>
      <c r="F867" s="2">
        <v>95</v>
      </c>
      <c r="G867" s="9">
        <v>0</v>
      </c>
      <c r="H867" s="1" t="s">
        <v>11</v>
      </c>
    </row>
    <row r="868" spans="1:8" ht="15.75">
      <c r="A868" s="4">
        <v>45369.5</v>
      </c>
      <c r="B868" s="9">
        <v>5.0999999999999996</v>
      </c>
      <c r="C868" s="9">
        <v>1.2</v>
      </c>
      <c r="D868" s="9">
        <v>3.1</v>
      </c>
      <c r="E868" s="2">
        <v>100</v>
      </c>
      <c r="F868" s="2">
        <v>66</v>
      </c>
      <c r="G868" s="9">
        <v>0</v>
      </c>
      <c r="H868" s="1" t="s">
        <v>11</v>
      </c>
    </row>
    <row r="869" spans="1:8" ht="15.75">
      <c r="A869" s="4">
        <v>45369.75</v>
      </c>
      <c r="B869" s="9">
        <v>2.2000000000000002</v>
      </c>
      <c r="C869" s="9">
        <v>3.2</v>
      </c>
      <c r="D869" s="9">
        <v>7.9</v>
      </c>
      <c r="E869" s="2">
        <v>88</v>
      </c>
      <c r="F869" s="2">
        <v>78</v>
      </c>
      <c r="G869" s="9">
        <v>0</v>
      </c>
      <c r="H869" s="1" t="s">
        <v>11</v>
      </c>
    </row>
    <row r="870" spans="1:8" ht="15.75">
      <c r="A870" s="4">
        <v>45370</v>
      </c>
      <c r="B870" s="9">
        <v>1.9</v>
      </c>
      <c r="C870" s="9">
        <v>2.5</v>
      </c>
      <c r="D870" s="9">
        <v>6.4</v>
      </c>
      <c r="E870" s="2">
        <v>100</v>
      </c>
      <c r="F870" s="2">
        <v>86</v>
      </c>
      <c r="G870" s="9">
        <v>0</v>
      </c>
      <c r="H870" s="1" t="s">
        <v>11</v>
      </c>
    </row>
    <row r="871" spans="1:8" ht="15.75">
      <c r="A871" s="4">
        <v>45370.25</v>
      </c>
      <c r="B871" s="9">
        <v>1.7</v>
      </c>
      <c r="C871" s="9">
        <v>1.5</v>
      </c>
      <c r="D871" s="9">
        <v>4.8</v>
      </c>
      <c r="E871" s="2">
        <v>100</v>
      </c>
      <c r="F871" s="2">
        <v>93</v>
      </c>
      <c r="G871" s="9">
        <v>0</v>
      </c>
      <c r="H871" s="1" t="s">
        <v>11</v>
      </c>
    </row>
    <row r="872" spans="1:8" ht="15.75">
      <c r="A872" s="4">
        <v>45370.5</v>
      </c>
      <c r="B872" s="9">
        <v>5.8</v>
      </c>
      <c r="C872" s="9">
        <v>2.2999999999999998</v>
      </c>
      <c r="D872" s="9">
        <v>5.0999999999999996</v>
      </c>
      <c r="E872" s="2">
        <v>88</v>
      </c>
      <c r="F872" s="2">
        <v>78</v>
      </c>
      <c r="G872" s="9">
        <v>0</v>
      </c>
      <c r="H872" s="1" t="s">
        <v>11</v>
      </c>
    </row>
    <row r="873" spans="1:8" ht="15.75">
      <c r="A873" s="4">
        <v>45370.75</v>
      </c>
      <c r="B873" s="9">
        <v>4.2</v>
      </c>
      <c r="C873" s="9">
        <v>2.2000000000000002</v>
      </c>
      <c r="D873" s="9">
        <v>5</v>
      </c>
      <c r="E873" s="2">
        <v>100</v>
      </c>
      <c r="F873" s="2">
        <v>89</v>
      </c>
      <c r="G873" s="9">
        <v>0</v>
      </c>
      <c r="H873" s="1" t="s">
        <v>11</v>
      </c>
    </row>
    <row r="874" spans="1:8" ht="15.75">
      <c r="A874" s="4">
        <v>45371</v>
      </c>
      <c r="B874" s="9">
        <v>1.8</v>
      </c>
      <c r="C874" s="9">
        <v>1.6</v>
      </c>
      <c r="D874" s="9">
        <v>4.0999999999999996</v>
      </c>
      <c r="E874" s="2">
        <v>4.3</v>
      </c>
      <c r="F874" s="2">
        <v>99</v>
      </c>
      <c r="G874" s="9">
        <v>0</v>
      </c>
      <c r="H874" s="1" t="s">
        <v>16</v>
      </c>
    </row>
    <row r="875" spans="1:8" ht="15.75">
      <c r="A875" s="4">
        <v>45371.25</v>
      </c>
      <c r="B875" s="9">
        <v>2</v>
      </c>
      <c r="C875" s="9">
        <v>1.3</v>
      </c>
      <c r="D875" s="9">
        <v>2.6</v>
      </c>
      <c r="E875" s="2">
        <v>100</v>
      </c>
      <c r="F875" s="2">
        <v>99</v>
      </c>
      <c r="G875" s="9">
        <v>0</v>
      </c>
      <c r="H875" s="1" t="s">
        <v>13</v>
      </c>
    </row>
    <row r="876" spans="1:8" ht="15.75">
      <c r="A876" s="4">
        <v>45371.5</v>
      </c>
      <c r="B876" s="9">
        <v>7.9</v>
      </c>
      <c r="C876" s="9">
        <v>1.8</v>
      </c>
      <c r="D876" s="9">
        <v>4</v>
      </c>
      <c r="E876" s="2">
        <v>75</v>
      </c>
      <c r="F876" s="2">
        <v>57</v>
      </c>
      <c r="G876" s="9">
        <v>0</v>
      </c>
      <c r="H876" s="1" t="s">
        <v>9</v>
      </c>
    </row>
    <row r="877" spans="1:8" ht="15.75">
      <c r="A877" s="4">
        <v>45371.75</v>
      </c>
      <c r="B877" s="9">
        <v>6.3</v>
      </c>
      <c r="C877" s="9">
        <v>0.8</v>
      </c>
      <c r="D877" s="9">
        <v>1.9</v>
      </c>
      <c r="E877" s="2">
        <v>100</v>
      </c>
      <c r="F877" s="2">
        <v>69</v>
      </c>
      <c r="G877" s="9">
        <v>0</v>
      </c>
      <c r="H877" s="1" t="s">
        <v>11</v>
      </c>
    </row>
    <row r="878" spans="1:8" ht="15.75">
      <c r="A878" s="4">
        <v>45372</v>
      </c>
      <c r="B878" s="9">
        <v>0.5</v>
      </c>
      <c r="C878" s="9">
        <v>2.2000000000000002</v>
      </c>
      <c r="D878" s="9">
        <v>4.4000000000000004</v>
      </c>
      <c r="E878" s="2">
        <v>0</v>
      </c>
      <c r="F878" s="2">
        <v>95</v>
      </c>
      <c r="G878" s="9">
        <v>0</v>
      </c>
      <c r="H878" s="1" t="s">
        <v>13</v>
      </c>
    </row>
    <row r="879" spans="1:8" ht="15.75">
      <c r="A879" s="4">
        <v>45372.25</v>
      </c>
      <c r="B879" s="9">
        <v>0.6</v>
      </c>
      <c r="C879" s="9">
        <v>2.1</v>
      </c>
      <c r="D879" s="9">
        <v>3.3</v>
      </c>
      <c r="E879" s="2">
        <v>0</v>
      </c>
      <c r="F879" s="2">
        <v>98</v>
      </c>
      <c r="G879" s="9">
        <v>0</v>
      </c>
      <c r="H879" s="1" t="s">
        <v>13</v>
      </c>
    </row>
    <row r="880" spans="1:8" ht="15.75">
      <c r="A880" s="4">
        <v>45372.5</v>
      </c>
      <c r="B880" s="9">
        <v>8.4</v>
      </c>
      <c r="C880" s="9">
        <v>3.9</v>
      </c>
      <c r="D880" s="9">
        <v>8.3000000000000007</v>
      </c>
      <c r="E880" s="2">
        <v>88</v>
      </c>
      <c r="F880" s="2">
        <v>55</v>
      </c>
      <c r="G880" s="9">
        <v>0</v>
      </c>
      <c r="H880" s="1" t="s">
        <v>11</v>
      </c>
    </row>
    <row r="881" spans="1:8" ht="15.75">
      <c r="A881" s="4">
        <v>45372.75</v>
      </c>
      <c r="B881" s="9">
        <v>5.2</v>
      </c>
      <c r="C881" s="9">
        <v>2</v>
      </c>
      <c r="D881" s="9">
        <v>3.9</v>
      </c>
      <c r="E881" s="2">
        <v>88</v>
      </c>
      <c r="F881" s="2">
        <v>70</v>
      </c>
      <c r="G881" s="9">
        <v>0</v>
      </c>
      <c r="H881" s="1" t="s">
        <v>11</v>
      </c>
    </row>
    <row r="882" spans="1:8" ht="15.75">
      <c r="A882" s="4">
        <v>45373</v>
      </c>
      <c r="B882" s="9">
        <v>4.5999999999999996</v>
      </c>
      <c r="C882" s="9">
        <v>2</v>
      </c>
      <c r="D882" s="9">
        <v>3.5</v>
      </c>
      <c r="E882" s="2">
        <v>100</v>
      </c>
      <c r="F882" s="2">
        <v>84</v>
      </c>
      <c r="G882" s="9">
        <v>0</v>
      </c>
      <c r="H882" s="1" t="s">
        <v>14</v>
      </c>
    </row>
    <row r="883" spans="1:8" ht="15.75">
      <c r="A883" s="4">
        <v>45373.25</v>
      </c>
      <c r="B883" s="9">
        <v>4.4000000000000004</v>
      </c>
      <c r="C883" s="9">
        <v>2.5</v>
      </c>
      <c r="D883" s="9">
        <v>4.2</v>
      </c>
      <c r="E883" s="2">
        <v>100</v>
      </c>
      <c r="F883" s="2">
        <v>99</v>
      </c>
      <c r="G883" s="9">
        <v>0</v>
      </c>
      <c r="H883" s="1" t="s">
        <v>13</v>
      </c>
    </row>
    <row r="884" spans="1:8" ht="15.75">
      <c r="A884" s="4">
        <v>45373.5</v>
      </c>
      <c r="B884" s="9">
        <v>6.7</v>
      </c>
      <c r="C884" s="9">
        <v>2.9</v>
      </c>
      <c r="D884" s="9">
        <v>5.6</v>
      </c>
      <c r="E884" s="2">
        <v>100</v>
      </c>
      <c r="F884" s="2">
        <v>81</v>
      </c>
      <c r="G884" s="9">
        <v>0</v>
      </c>
      <c r="H884" s="1" t="s">
        <v>11</v>
      </c>
    </row>
    <row r="885" spans="1:8" ht="15.75">
      <c r="A885" s="4">
        <v>45373.75</v>
      </c>
      <c r="B885" s="9">
        <v>5.0999999999999996</v>
      </c>
      <c r="C885" s="9">
        <v>3.7</v>
      </c>
      <c r="D885" s="9">
        <v>6.9</v>
      </c>
      <c r="E885" s="2">
        <v>100</v>
      </c>
      <c r="F885" s="2">
        <v>89</v>
      </c>
      <c r="G885" s="9">
        <v>0</v>
      </c>
      <c r="H885" s="1" t="s">
        <v>15</v>
      </c>
    </row>
    <row r="886" spans="1:8" ht="15.75">
      <c r="A886" s="4">
        <v>45374</v>
      </c>
      <c r="B886" s="9">
        <v>6.3</v>
      </c>
      <c r="C886" s="9">
        <v>3.8</v>
      </c>
      <c r="D886" s="9">
        <v>7.8</v>
      </c>
      <c r="E886" s="2">
        <v>100</v>
      </c>
      <c r="F886" s="2">
        <v>98</v>
      </c>
      <c r="G886" s="9">
        <v>0.3</v>
      </c>
      <c r="H886" s="1" t="s">
        <v>14</v>
      </c>
    </row>
    <row r="887" spans="1:8" ht="15.75">
      <c r="A887" s="4">
        <v>45374.25</v>
      </c>
      <c r="B887" s="9">
        <v>5.6</v>
      </c>
      <c r="C887" s="9">
        <v>2.5</v>
      </c>
      <c r="D887" s="9">
        <v>6.8</v>
      </c>
      <c r="E887" s="2">
        <v>88</v>
      </c>
      <c r="F887" s="2">
        <v>91</v>
      </c>
      <c r="G887" s="9">
        <v>0</v>
      </c>
      <c r="H887" s="1" t="s">
        <v>11</v>
      </c>
    </row>
    <row r="888" spans="1:8" ht="15.75">
      <c r="A888" s="4">
        <v>45374.5</v>
      </c>
      <c r="B888" s="9">
        <v>8.1</v>
      </c>
      <c r="C888" s="9">
        <v>2.9</v>
      </c>
      <c r="D888" s="9">
        <v>5.4</v>
      </c>
      <c r="E888" s="2">
        <v>100</v>
      </c>
      <c r="F888" s="2">
        <v>68</v>
      </c>
      <c r="G888" s="9">
        <v>0</v>
      </c>
      <c r="H888" s="1" t="s">
        <v>11</v>
      </c>
    </row>
    <row r="889" spans="1:8" ht="15.75">
      <c r="A889" s="4">
        <v>45374.75</v>
      </c>
      <c r="B889" s="9">
        <v>5.4</v>
      </c>
      <c r="C889" s="9">
        <v>0.9</v>
      </c>
      <c r="D889" s="9">
        <v>2</v>
      </c>
      <c r="E889" s="2">
        <v>100</v>
      </c>
      <c r="F889" s="2">
        <v>91</v>
      </c>
      <c r="G889" s="9">
        <v>0.5</v>
      </c>
      <c r="H889" s="1" t="s">
        <v>14</v>
      </c>
    </row>
    <row r="890" spans="1:8" ht="15.75">
      <c r="A890" s="4">
        <v>45375</v>
      </c>
      <c r="B890" s="9">
        <v>1.4</v>
      </c>
      <c r="C890" s="9">
        <v>3.3</v>
      </c>
      <c r="D890" s="9">
        <v>7.4</v>
      </c>
      <c r="E890" s="2">
        <v>100</v>
      </c>
      <c r="F890" s="2">
        <v>98</v>
      </c>
      <c r="G890" s="9">
        <v>1.6</v>
      </c>
      <c r="H890" s="1" t="s">
        <v>24</v>
      </c>
    </row>
    <row r="891" spans="1:8" ht="15.75">
      <c r="A891" s="4">
        <v>45375.25</v>
      </c>
      <c r="B891" s="9">
        <v>2.1</v>
      </c>
      <c r="C891" s="9">
        <v>3</v>
      </c>
      <c r="D891" s="9">
        <v>4.9000000000000004</v>
      </c>
      <c r="E891" s="2">
        <v>100</v>
      </c>
      <c r="F891" s="2">
        <v>97</v>
      </c>
      <c r="G891" s="9">
        <v>0</v>
      </c>
      <c r="H891" s="1" t="s">
        <v>15</v>
      </c>
    </row>
    <row r="892" spans="1:8" ht="15.75">
      <c r="A892" s="4">
        <v>45375.5</v>
      </c>
      <c r="B892" s="9">
        <v>6.6</v>
      </c>
      <c r="C892" s="9">
        <v>5</v>
      </c>
      <c r="D892" s="9">
        <v>9.1999999999999993</v>
      </c>
      <c r="E892" s="2">
        <v>38</v>
      </c>
      <c r="F892" s="2">
        <v>68</v>
      </c>
      <c r="G892" s="9">
        <v>0.2</v>
      </c>
      <c r="H892" s="1" t="s">
        <v>14</v>
      </c>
    </row>
    <row r="893" spans="1:8" ht="15.75">
      <c r="A893" s="4">
        <v>45375.75</v>
      </c>
      <c r="B893" s="9">
        <v>3</v>
      </c>
      <c r="C893" s="9">
        <v>1</v>
      </c>
      <c r="D893" s="9">
        <v>3.6</v>
      </c>
      <c r="E893" s="2">
        <v>100</v>
      </c>
      <c r="F893" s="2">
        <v>87</v>
      </c>
      <c r="G893" s="9">
        <v>0</v>
      </c>
      <c r="H893" s="1" t="s">
        <v>11</v>
      </c>
    </row>
    <row r="894" spans="1:8" ht="15.75">
      <c r="A894" s="4">
        <v>45376</v>
      </c>
      <c r="B894" s="9">
        <v>-0.9</v>
      </c>
      <c r="C894" s="9">
        <v>1.6</v>
      </c>
      <c r="D894" s="9">
        <v>2.1</v>
      </c>
      <c r="E894" s="2">
        <v>0</v>
      </c>
      <c r="F894" s="2">
        <v>99</v>
      </c>
      <c r="G894" s="9">
        <v>0</v>
      </c>
      <c r="H894" s="1" t="s">
        <v>13</v>
      </c>
    </row>
    <row r="895" spans="1:8" ht="15.75">
      <c r="A895" s="4">
        <v>45376.25</v>
      </c>
      <c r="B895" s="9">
        <v>0</v>
      </c>
      <c r="C895" s="9">
        <v>3.2</v>
      </c>
      <c r="D895" s="9">
        <v>5.3</v>
      </c>
      <c r="E895" s="2">
        <v>100</v>
      </c>
      <c r="F895" s="2">
        <v>99</v>
      </c>
      <c r="G895" s="9">
        <v>0</v>
      </c>
      <c r="H895" s="1" t="s">
        <v>13</v>
      </c>
    </row>
    <row r="896" spans="1:8" ht="15.75">
      <c r="A896" s="4">
        <v>45376.5</v>
      </c>
      <c r="B896" s="9">
        <v>8.3000000000000007</v>
      </c>
      <c r="C896" s="9">
        <v>3.4</v>
      </c>
      <c r="D896" s="9">
        <v>7.7</v>
      </c>
      <c r="E896" s="2">
        <v>88</v>
      </c>
      <c r="F896" s="2">
        <v>54</v>
      </c>
      <c r="G896" s="9">
        <v>0</v>
      </c>
      <c r="H896" s="1" t="s">
        <v>11</v>
      </c>
    </row>
    <row r="897" spans="1:8" ht="15.75">
      <c r="A897" s="4">
        <v>45376.75</v>
      </c>
      <c r="B897" s="9">
        <v>3.7</v>
      </c>
      <c r="C897" s="9">
        <v>4.4000000000000004</v>
      </c>
      <c r="D897" s="9">
        <v>8</v>
      </c>
      <c r="E897" s="2">
        <v>88</v>
      </c>
      <c r="F897" s="2">
        <v>86</v>
      </c>
      <c r="G897" s="9">
        <v>0</v>
      </c>
      <c r="H897" s="1" t="s">
        <v>14</v>
      </c>
    </row>
    <row r="898" spans="1:8" ht="15.75">
      <c r="A898" s="4">
        <v>45377</v>
      </c>
      <c r="B898" s="9">
        <v>0</v>
      </c>
      <c r="C898" s="9">
        <v>1.8</v>
      </c>
      <c r="D898" s="9">
        <v>2.2999999999999998</v>
      </c>
      <c r="E898" s="2">
        <v>0</v>
      </c>
      <c r="F898" s="2">
        <v>99</v>
      </c>
      <c r="G898" s="9">
        <v>0</v>
      </c>
      <c r="H898" s="1" t="s">
        <v>16</v>
      </c>
    </row>
    <row r="899" spans="1:8" ht="15.75">
      <c r="A899" s="4">
        <v>45377.25</v>
      </c>
      <c r="B899" s="9">
        <v>0.6</v>
      </c>
      <c r="C899" s="9">
        <v>2.2000000000000002</v>
      </c>
      <c r="D899" s="9">
        <v>3.4</v>
      </c>
      <c r="E899" s="2">
        <v>0</v>
      </c>
      <c r="F899" s="2">
        <v>99</v>
      </c>
      <c r="G899" s="9">
        <v>0</v>
      </c>
      <c r="H899" s="1" t="s">
        <v>13</v>
      </c>
    </row>
    <row r="900" spans="1:8" ht="15.75">
      <c r="A900" s="4">
        <v>45377.5</v>
      </c>
      <c r="B900" s="9">
        <v>10.4</v>
      </c>
      <c r="C900" s="9">
        <v>3</v>
      </c>
      <c r="D900" s="9">
        <v>5.9</v>
      </c>
      <c r="E900" s="2">
        <v>75</v>
      </c>
      <c r="F900" s="2">
        <v>49</v>
      </c>
      <c r="G900" s="9">
        <v>0</v>
      </c>
      <c r="H900" s="1" t="s">
        <v>9</v>
      </c>
    </row>
    <row r="901" spans="1:8" ht="15.75">
      <c r="A901" s="4">
        <v>45377.75</v>
      </c>
      <c r="B901" s="9">
        <v>6</v>
      </c>
      <c r="C901" s="9">
        <v>1.6</v>
      </c>
      <c r="D901" s="9">
        <v>3.1</v>
      </c>
      <c r="E901" s="2">
        <v>38</v>
      </c>
      <c r="F901" s="2">
        <v>67</v>
      </c>
      <c r="G901" s="9">
        <v>0</v>
      </c>
      <c r="H901" s="1" t="s">
        <v>12</v>
      </c>
    </row>
    <row r="902" spans="1:8" ht="15.75">
      <c r="A902" s="4">
        <v>45378</v>
      </c>
      <c r="B902" s="9">
        <v>3.2</v>
      </c>
      <c r="C902" s="9">
        <v>2.8</v>
      </c>
      <c r="D902" s="9">
        <v>4.4000000000000004</v>
      </c>
      <c r="E902" s="2">
        <v>88</v>
      </c>
      <c r="F902" s="2">
        <v>77</v>
      </c>
      <c r="G902" s="9">
        <v>0</v>
      </c>
      <c r="H902" s="1" t="s">
        <v>11</v>
      </c>
    </row>
    <row r="903" spans="1:8" ht="15.75">
      <c r="A903" s="4">
        <v>45378.25</v>
      </c>
      <c r="B903" s="9">
        <v>5.8</v>
      </c>
      <c r="C903" s="9">
        <v>5.2</v>
      </c>
      <c r="D903" s="9">
        <v>8.9</v>
      </c>
      <c r="E903" s="2">
        <v>38</v>
      </c>
      <c r="F903" s="2">
        <v>63</v>
      </c>
      <c r="G903" s="9">
        <v>0</v>
      </c>
      <c r="H903" s="1" t="s">
        <v>12</v>
      </c>
    </row>
    <row r="904" spans="1:8" ht="15.75">
      <c r="A904" s="4">
        <v>45378.5</v>
      </c>
      <c r="B904" s="9">
        <v>13.5</v>
      </c>
      <c r="C904" s="9">
        <v>9</v>
      </c>
      <c r="D904" s="9">
        <v>15.5</v>
      </c>
      <c r="E904" s="2">
        <v>88</v>
      </c>
      <c r="F904" s="2">
        <v>37</v>
      </c>
      <c r="G904" s="9">
        <v>0</v>
      </c>
      <c r="H904" s="1" t="s">
        <v>11</v>
      </c>
    </row>
    <row r="905" spans="1:8" ht="15.75">
      <c r="A905" s="4">
        <v>45378.75</v>
      </c>
      <c r="B905" s="9">
        <v>10.5</v>
      </c>
      <c r="C905" s="9">
        <v>6</v>
      </c>
      <c r="D905" s="9">
        <v>11.5</v>
      </c>
      <c r="E905" s="2">
        <v>0</v>
      </c>
      <c r="F905" s="2">
        <v>43</v>
      </c>
      <c r="G905" s="9">
        <v>0</v>
      </c>
      <c r="H905" s="1" t="s">
        <v>8</v>
      </c>
    </row>
    <row r="906" spans="1:8" ht="15.75">
      <c r="A906" s="4">
        <v>45379</v>
      </c>
      <c r="B906" s="9">
        <v>7.7</v>
      </c>
      <c r="C906" s="9">
        <v>5.0999999999999996</v>
      </c>
      <c r="D906" s="9">
        <v>9.1999999999999993</v>
      </c>
      <c r="E906" s="2">
        <v>0</v>
      </c>
      <c r="F906" s="2">
        <v>55</v>
      </c>
      <c r="G906" s="9">
        <v>0</v>
      </c>
      <c r="H906" s="1" t="s">
        <v>8</v>
      </c>
    </row>
    <row r="907" spans="1:8" ht="15.75">
      <c r="A907" s="4">
        <v>45379.25</v>
      </c>
      <c r="B907" s="9">
        <v>6.3</v>
      </c>
      <c r="C907" s="9">
        <v>6.8</v>
      </c>
      <c r="D907" s="9">
        <v>10.6</v>
      </c>
      <c r="E907" s="2">
        <v>0</v>
      </c>
      <c r="F907" s="2">
        <v>71</v>
      </c>
      <c r="G907" s="9">
        <v>0</v>
      </c>
      <c r="H907" s="1" t="s">
        <v>8</v>
      </c>
    </row>
    <row r="908" spans="1:8" ht="15.75">
      <c r="A908" s="4">
        <v>45379.5</v>
      </c>
      <c r="B908" s="9">
        <v>14.9</v>
      </c>
      <c r="C908" s="9">
        <v>5.8</v>
      </c>
      <c r="D908" s="9">
        <v>10.6</v>
      </c>
      <c r="E908" s="2">
        <v>88</v>
      </c>
      <c r="F908" s="2">
        <v>47</v>
      </c>
      <c r="G908" s="9">
        <v>0</v>
      </c>
      <c r="H908" s="1" t="s">
        <v>11</v>
      </c>
    </row>
    <row r="909" spans="1:8" ht="15.75">
      <c r="A909" s="4">
        <v>45379.75</v>
      </c>
      <c r="B909" s="9">
        <v>12.8</v>
      </c>
      <c r="C909" s="9">
        <v>4</v>
      </c>
      <c r="D909" s="9">
        <v>8.6</v>
      </c>
      <c r="E909" s="2">
        <v>88</v>
      </c>
      <c r="F909" s="2">
        <v>59</v>
      </c>
      <c r="G909" s="9">
        <v>0</v>
      </c>
      <c r="H909" s="1" t="s">
        <v>15</v>
      </c>
    </row>
    <row r="910" spans="1:8" ht="15.75">
      <c r="A910" s="4">
        <v>45380</v>
      </c>
      <c r="B910" s="9">
        <v>9.6</v>
      </c>
      <c r="C910" s="9">
        <v>3.7</v>
      </c>
      <c r="D910" s="9">
        <v>6.3</v>
      </c>
      <c r="E910" s="2">
        <v>100</v>
      </c>
      <c r="F910" s="2">
        <v>96</v>
      </c>
      <c r="G910" s="9">
        <v>0</v>
      </c>
      <c r="H910" s="1" t="s">
        <v>14</v>
      </c>
    </row>
    <row r="911" spans="1:8" ht="15.75">
      <c r="A911" s="4">
        <v>45380.25</v>
      </c>
      <c r="B911" s="9">
        <v>7.8</v>
      </c>
      <c r="C911" s="9">
        <v>2.2000000000000002</v>
      </c>
      <c r="D911" s="9">
        <v>4.4000000000000004</v>
      </c>
      <c r="E911" s="2">
        <v>88</v>
      </c>
      <c r="F911" s="2">
        <v>92</v>
      </c>
      <c r="G911" s="9">
        <v>0</v>
      </c>
      <c r="H911" s="1" t="s">
        <v>11</v>
      </c>
    </row>
    <row r="912" spans="1:8" ht="15.75">
      <c r="A912" s="4">
        <v>45380.5</v>
      </c>
      <c r="B912" s="9">
        <v>12.6</v>
      </c>
      <c r="C912" s="9">
        <v>4.9000000000000004</v>
      </c>
      <c r="D912" s="9">
        <v>10.7</v>
      </c>
      <c r="E912" s="2">
        <v>75</v>
      </c>
      <c r="F912" s="2">
        <v>50</v>
      </c>
      <c r="G912" s="9">
        <v>0</v>
      </c>
      <c r="H912" s="1" t="s">
        <v>9</v>
      </c>
    </row>
    <row r="913" spans="1:8" ht="15.75">
      <c r="A913" s="4">
        <v>45380.75</v>
      </c>
      <c r="B913" s="9">
        <v>8.3000000000000007</v>
      </c>
      <c r="C913" s="9">
        <v>1.8</v>
      </c>
      <c r="D913" s="9">
        <v>2.7</v>
      </c>
      <c r="E913" s="2">
        <v>0</v>
      </c>
      <c r="F913" s="2">
        <v>65</v>
      </c>
      <c r="G913" s="9">
        <v>0</v>
      </c>
      <c r="H913" s="1" t="s">
        <v>8</v>
      </c>
    </row>
    <row r="914" spans="1:8" ht="15.75">
      <c r="A914" s="4">
        <v>45381</v>
      </c>
      <c r="B914" s="9">
        <v>7</v>
      </c>
      <c r="C914" s="9">
        <v>2.7</v>
      </c>
      <c r="D914" s="9">
        <v>4.9000000000000004</v>
      </c>
      <c r="E914" s="2">
        <v>88</v>
      </c>
      <c r="F914" s="2">
        <v>73</v>
      </c>
      <c r="G914" s="9">
        <v>0</v>
      </c>
      <c r="H914" s="1" t="s">
        <v>11</v>
      </c>
    </row>
    <row r="915" spans="1:8" ht="15.75">
      <c r="A915" s="4">
        <v>45381.25</v>
      </c>
      <c r="B915" s="9">
        <v>8.8000000000000007</v>
      </c>
      <c r="C915" s="9">
        <v>4.8</v>
      </c>
      <c r="D915" s="9">
        <v>7.1</v>
      </c>
      <c r="E915" s="2">
        <v>100</v>
      </c>
      <c r="F915" s="2">
        <v>70</v>
      </c>
      <c r="G915" s="9">
        <v>0</v>
      </c>
      <c r="H915" s="1" t="s">
        <v>11</v>
      </c>
    </row>
    <row r="916" spans="1:8" ht="15.75">
      <c r="A916" s="4">
        <v>45381.5</v>
      </c>
      <c r="B916" s="9">
        <v>18.899999999999999</v>
      </c>
      <c r="C916" s="9">
        <v>2.9</v>
      </c>
      <c r="D916" s="9">
        <v>6.1</v>
      </c>
      <c r="E916" s="2">
        <v>0</v>
      </c>
      <c r="F916" s="2">
        <v>42</v>
      </c>
      <c r="G916" s="9">
        <v>0</v>
      </c>
      <c r="H916" s="1" t="s">
        <v>8</v>
      </c>
    </row>
    <row r="917" spans="1:8" ht="15.75">
      <c r="A917" s="4">
        <v>45381.75</v>
      </c>
      <c r="B917" s="9">
        <v>13.7</v>
      </c>
      <c r="C917" s="9">
        <v>1.3</v>
      </c>
      <c r="D917" s="9">
        <v>2.2999999999999998</v>
      </c>
      <c r="E917" s="2">
        <v>0</v>
      </c>
      <c r="F917" s="2">
        <v>59</v>
      </c>
      <c r="G917" s="9">
        <v>0</v>
      </c>
      <c r="H917" s="1" t="s">
        <v>13</v>
      </c>
    </row>
    <row r="918" spans="1:8" ht="15.75">
      <c r="A918" s="4">
        <v>45382</v>
      </c>
      <c r="B918" s="9">
        <v>10.9</v>
      </c>
      <c r="C918" s="9">
        <v>1.7</v>
      </c>
      <c r="D918" s="9">
        <v>3.2</v>
      </c>
      <c r="E918" s="2">
        <v>88</v>
      </c>
      <c r="F918" s="2">
        <v>79</v>
      </c>
      <c r="G918" s="9">
        <v>0</v>
      </c>
      <c r="H918" s="1" t="s">
        <v>11</v>
      </c>
    </row>
    <row r="919" spans="1:8" ht="15.75">
      <c r="A919" s="4">
        <v>45382.25</v>
      </c>
      <c r="B919" s="9">
        <v>13.1</v>
      </c>
      <c r="C919" s="9">
        <v>2.8</v>
      </c>
      <c r="D919" s="9">
        <v>5.4</v>
      </c>
      <c r="E919" s="2">
        <v>0</v>
      </c>
      <c r="F919" s="2">
        <v>71</v>
      </c>
      <c r="G919" s="9">
        <v>0</v>
      </c>
      <c r="H919" s="1" t="s">
        <v>8</v>
      </c>
    </row>
    <row r="920" spans="1:8" ht="15.75">
      <c r="A920" s="4">
        <v>45382.5</v>
      </c>
      <c r="B920" s="9">
        <v>23.8</v>
      </c>
      <c r="C920" s="9">
        <v>6.7</v>
      </c>
      <c r="D920" s="9">
        <v>11.5</v>
      </c>
      <c r="E920" s="2">
        <v>0</v>
      </c>
      <c r="F920" s="2">
        <v>35</v>
      </c>
      <c r="G920" s="9">
        <v>0</v>
      </c>
      <c r="H920" s="1" t="s">
        <v>8</v>
      </c>
    </row>
    <row r="921" spans="1:8" ht="15.75">
      <c r="A921" s="4">
        <v>45382.75</v>
      </c>
      <c r="B921" s="9">
        <v>20.100000000000001</v>
      </c>
      <c r="C921" s="9">
        <v>3.8</v>
      </c>
      <c r="D921" s="9">
        <v>9.4</v>
      </c>
      <c r="E921" s="2">
        <v>88</v>
      </c>
      <c r="F921" s="2">
        <v>31</v>
      </c>
      <c r="G921" s="9">
        <v>0</v>
      </c>
      <c r="H921" s="1" t="s">
        <v>11</v>
      </c>
    </row>
    <row r="922" spans="1:8" ht="15.75">
      <c r="A922" s="4">
        <v>45383</v>
      </c>
      <c r="B922" s="9">
        <v>12.9</v>
      </c>
      <c r="C922" s="9">
        <v>2.7</v>
      </c>
      <c r="D922" s="9">
        <v>4.9000000000000004</v>
      </c>
      <c r="E922" s="2">
        <v>0</v>
      </c>
      <c r="F922" s="2">
        <v>52</v>
      </c>
      <c r="G922" s="9">
        <v>0</v>
      </c>
      <c r="H922" s="1" t="s">
        <v>8</v>
      </c>
    </row>
    <row r="923" spans="1:8" ht="15.75">
      <c r="A923" s="4">
        <v>45383.25</v>
      </c>
      <c r="B923" s="9">
        <v>12.9</v>
      </c>
      <c r="C923" s="9">
        <v>3.1</v>
      </c>
      <c r="D923" s="9">
        <v>5</v>
      </c>
      <c r="E923" s="2">
        <v>63</v>
      </c>
      <c r="F923" s="2">
        <v>59</v>
      </c>
      <c r="G923" s="9">
        <v>0</v>
      </c>
      <c r="H923" s="1" t="s">
        <v>9</v>
      </c>
    </row>
    <row r="924" spans="1:8" ht="15.75">
      <c r="A924" s="4">
        <v>45383.5</v>
      </c>
      <c r="B924" s="9">
        <v>22.7</v>
      </c>
      <c r="C924" s="9">
        <v>4</v>
      </c>
      <c r="D924" s="9">
        <v>9</v>
      </c>
      <c r="E924" s="2">
        <v>13</v>
      </c>
      <c r="F924" s="2">
        <v>36</v>
      </c>
      <c r="G924" s="9">
        <v>0</v>
      </c>
      <c r="H924" s="1" t="s">
        <v>10</v>
      </c>
    </row>
    <row r="925" spans="1:8" ht="15.75">
      <c r="A925" s="4">
        <v>45383.75</v>
      </c>
      <c r="B925" s="9">
        <v>16.2</v>
      </c>
      <c r="C925" s="9">
        <v>1.3</v>
      </c>
      <c r="D925" s="9">
        <v>3.5</v>
      </c>
      <c r="E925" s="2">
        <v>75</v>
      </c>
      <c r="F925" s="2">
        <v>56</v>
      </c>
      <c r="G925" s="9">
        <v>0</v>
      </c>
      <c r="H925" s="1" t="s">
        <v>9</v>
      </c>
    </row>
    <row r="926" spans="1:8" ht="15.75">
      <c r="A926" s="4">
        <v>45384</v>
      </c>
      <c r="B926" s="9">
        <v>13.5</v>
      </c>
      <c r="C926" s="9">
        <v>2</v>
      </c>
      <c r="D926" s="9">
        <v>4</v>
      </c>
      <c r="E926" s="2">
        <v>100</v>
      </c>
      <c r="F926" s="2">
        <v>64</v>
      </c>
      <c r="G926" s="9">
        <v>0</v>
      </c>
      <c r="H926" s="1" t="s">
        <v>11</v>
      </c>
    </row>
    <row r="927" spans="1:8" ht="15.75">
      <c r="A927" s="4">
        <v>45384.25</v>
      </c>
      <c r="B927" s="9">
        <v>13.8</v>
      </c>
      <c r="C927" s="9">
        <v>3.4</v>
      </c>
      <c r="D927" s="9">
        <v>6.2</v>
      </c>
      <c r="E927" s="2">
        <v>63</v>
      </c>
      <c r="F927" s="2">
        <v>67</v>
      </c>
      <c r="G927" s="9">
        <v>0</v>
      </c>
      <c r="H927" s="1" t="s">
        <v>9</v>
      </c>
    </row>
    <row r="928" spans="1:8" ht="15.75">
      <c r="A928" s="4">
        <v>45384.5</v>
      </c>
      <c r="B928" s="9">
        <v>18.3</v>
      </c>
      <c r="C928" s="9">
        <v>4.8</v>
      </c>
      <c r="D928" s="9">
        <v>8.8000000000000007</v>
      </c>
      <c r="E928" s="2">
        <v>50</v>
      </c>
      <c r="F928" s="2">
        <v>54</v>
      </c>
      <c r="G928" s="9">
        <v>0</v>
      </c>
      <c r="H928" s="1" t="s">
        <v>12</v>
      </c>
    </row>
    <row r="929" spans="1:8" ht="15.75">
      <c r="A929" s="4">
        <v>45384.75</v>
      </c>
      <c r="B929" s="9">
        <v>9</v>
      </c>
      <c r="C929" s="9">
        <v>5.6</v>
      </c>
      <c r="D929" s="9">
        <v>12.3</v>
      </c>
      <c r="E929" s="2">
        <v>100</v>
      </c>
      <c r="F929" s="2">
        <v>77</v>
      </c>
      <c r="G929" s="9">
        <v>0</v>
      </c>
      <c r="H929" s="1" t="s">
        <v>11</v>
      </c>
    </row>
    <row r="930" spans="1:8" ht="15.75">
      <c r="A930" s="4">
        <v>45385</v>
      </c>
      <c r="B930" s="9">
        <v>6.3</v>
      </c>
      <c r="C930" s="9">
        <v>7.6</v>
      </c>
      <c r="D930" s="9">
        <v>15.5</v>
      </c>
      <c r="E930" s="2">
        <v>100</v>
      </c>
      <c r="F930" s="2">
        <v>85</v>
      </c>
      <c r="G930" s="9">
        <v>0.1</v>
      </c>
      <c r="H930" s="1" t="s">
        <v>14</v>
      </c>
    </row>
    <row r="931" spans="1:8" ht="15.75">
      <c r="A931" s="4">
        <v>45385.25</v>
      </c>
      <c r="B931" s="9">
        <v>2.2000000000000002</v>
      </c>
      <c r="C931" s="9">
        <v>6.3</v>
      </c>
      <c r="D931" s="9">
        <v>14.9</v>
      </c>
      <c r="E931" s="2">
        <v>100</v>
      </c>
      <c r="F931" s="2">
        <v>83</v>
      </c>
      <c r="G931" s="9">
        <v>0</v>
      </c>
      <c r="H931" s="1" t="s">
        <v>11</v>
      </c>
    </row>
    <row r="932" spans="1:8" ht="15.75">
      <c r="A932" s="4">
        <v>45385.5</v>
      </c>
      <c r="B932" s="9">
        <v>4.2</v>
      </c>
      <c r="C932" s="9">
        <v>7.2</v>
      </c>
      <c r="D932" s="9">
        <v>16</v>
      </c>
      <c r="E932" s="2">
        <v>100</v>
      </c>
      <c r="F932" s="2">
        <v>75</v>
      </c>
      <c r="G932" s="9">
        <v>0</v>
      </c>
      <c r="H932" s="1" t="s">
        <v>11</v>
      </c>
    </row>
    <row r="933" spans="1:8" ht="15.75">
      <c r="A933" s="4">
        <v>45385.75</v>
      </c>
      <c r="B933" s="9">
        <v>1.8</v>
      </c>
      <c r="C933" s="9">
        <v>3.9</v>
      </c>
      <c r="D933" s="9">
        <v>10.9</v>
      </c>
      <c r="E933" s="2">
        <v>100</v>
      </c>
      <c r="F933" s="2">
        <v>94</v>
      </c>
      <c r="G933" s="9">
        <v>0.3</v>
      </c>
      <c r="H933" s="1" t="s">
        <v>14</v>
      </c>
    </row>
    <row r="934" spans="1:8" ht="15.75">
      <c r="A934" s="4">
        <v>45386</v>
      </c>
      <c r="B934" s="9">
        <v>0.4</v>
      </c>
      <c r="C934" s="9">
        <v>4.0999999999999996</v>
      </c>
      <c r="D934" s="9">
        <v>9.1999999999999993</v>
      </c>
      <c r="E934" s="2">
        <v>100</v>
      </c>
      <c r="F934" s="2">
        <v>96</v>
      </c>
      <c r="G934" s="9">
        <v>0</v>
      </c>
      <c r="H934" s="1" t="s">
        <v>14</v>
      </c>
    </row>
    <row r="935" spans="1:8" ht="15.75">
      <c r="A935" s="4">
        <v>45386.25</v>
      </c>
      <c r="B935" s="9">
        <v>-0.1</v>
      </c>
      <c r="C935" s="9">
        <v>2.1</v>
      </c>
      <c r="D935" s="9">
        <v>4.9000000000000004</v>
      </c>
      <c r="E935" s="2">
        <v>100</v>
      </c>
      <c r="F935" s="2">
        <v>82</v>
      </c>
      <c r="G935" s="9">
        <v>0</v>
      </c>
      <c r="H935" s="1" t="s">
        <v>11</v>
      </c>
    </row>
    <row r="936" spans="1:8" ht="15.75">
      <c r="A936" s="4">
        <v>45386.5</v>
      </c>
      <c r="B936" s="9">
        <v>4.3</v>
      </c>
      <c r="C936" s="9">
        <v>1.4</v>
      </c>
      <c r="D936" s="9">
        <v>3.9</v>
      </c>
      <c r="E936" s="2">
        <v>88</v>
      </c>
      <c r="F936" s="2">
        <v>61</v>
      </c>
      <c r="G936" s="9">
        <v>0</v>
      </c>
      <c r="H936" s="1" t="s">
        <v>11</v>
      </c>
    </row>
    <row r="937" spans="1:8" ht="15.75">
      <c r="A937" s="4">
        <v>45386.75</v>
      </c>
      <c r="B937" s="9">
        <v>3.7</v>
      </c>
      <c r="C937" s="9">
        <v>2.7</v>
      </c>
      <c r="D937" s="9">
        <v>7.5</v>
      </c>
      <c r="E937" s="2">
        <v>88</v>
      </c>
      <c r="F937" s="2">
        <v>77</v>
      </c>
      <c r="G937" s="9">
        <v>0</v>
      </c>
      <c r="H937" s="1" t="s">
        <v>11</v>
      </c>
    </row>
    <row r="938" spans="1:8" ht="15.75">
      <c r="A938" s="4">
        <v>45387</v>
      </c>
      <c r="B938" s="9">
        <v>2.7</v>
      </c>
      <c r="C938" s="9">
        <v>2.8</v>
      </c>
      <c r="D938" s="9">
        <v>5.4</v>
      </c>
      <c r="E938" s="2">
        <v>88</v>
      </c>
      <c r="F938" s="2">
        <v>84</v>
      </c>
      <c r="G938" s="9">
        <v>0</v>
      </c>
      <c r="H938" s="1" t="s">
        <v>11</v>
      </c>
    </row>
    <row r="939" spans="1:8" ht="15.75">
      <c r="A939" s="4">
        <v>45387.25</v>
      </c>
      <c r="B939" s="9">
        <v>4.0999999999999996</v>
      </c>
      <c r="C939" s="9">
        <v>4.9000000000000004</v>
      </c>
      <c r="D939" s="9">
        <v>9.6999999999999993</v>
      </c>
      <c r="E939" s="2">
        <v>100</v>
      </c>
      <c r="F939" s="2">
        <v>96</v>
      </c>
      <c r="G939" s="9">
        <v>0.1</v>
      </c>
      <c r="H939" s="1" t="s">
        <v>14</v>
      </c>
    </row>
    <row r="940" spans="1:8" ht="15.75">
      <c r="A940" s="4">
        <v>45387.5</v>
      </c>
      <c r="B940" s="9">
        <v>10.6</v>
      </c>
      <c r="C940" s="9">
        <v>1.6</v>
      </c>
      <c r="D940" s="9">
        <v>4.5</v>
      </c>
      <c r="E940" s="2">
        <v>100</v>
      </c>
      <c r="F940" s="2">
        <v>91</v>
      </c>
      <c r="G940" s="9">
        <v>0</v>
      </c>
      <c r="H940" s="1" t="s">
        <v>11</v>
      </c>
    </row>
    <row r="941" spans="1:8" ht="15.75">
      <c r="A941" s="4">
        <v>45387.75</v>
      </c>
      <c r="B941" s="9">
        <v>8.5</v>
      </c>
      <c r="C941" s="9">
        <v>2.2000000000000002</v>
      </c>
      <c r="D941" s="9">
        <v>3.4</v>
      </c>
      <c r="E941" s="2">
        <v>88</v>
      </c>
      <c r="F941" s="2">
        <v>91</v>
      </c>
      <c r="G941" s="9">
        <v>0</v>
      </c>
      <c r="H941" s="1" t="s">
        <v>11</v>
      </c>
    </row>
    <row r="942" spans="1:8" ht="15.75">
      <c r="A942" s="4">
        <v>45388</v>
      </c>
      <c r="B942" s="9">
        <v>7.2</v>
      </c>
      <c r="C942" s="9">
        <v>2.5</v>
      </c>
      <c r="D942" s="9">
        <v>4</v>
      </c>
      <c r="E942" s="2">
        <v>88</v>
      </c>
      <c r="F942" s="2">
        <v>97</v>
      </c>
      <c r="G942" s="9">
        <v>0</v>
      </c>
      <c r="H942" s="1" t="s">
        <v>11</v>
      </c>
    </row>
    <row r="943" spans="1:8" ht="15.75">
      <c r="A943" s="4">
        <v>45388.25</v>
      </c>
      <c r="B943" s="9">
        <v>8.4</v>
      </c>
      <c r="C943" s="9">
        <v>3.2</v>
      </c>
      <c r="D943" s="9">
        <v>6.6</v>
      </c>
      <c r="E943" s="2">
        <v>88</v>
      </c>
      <c r="F943" s="2">
        <v>100</v>
      </c>
      <c r="G943" s="9">
        <v>3.1</v>
      </c>
      <c r="H943" s="1" t="s">
        <v>15</v>
      </c>
    </row>
    <row r="944" spans="1:8" ht="15.75">
      <c r="A944" s="4">
        <v>45388.5</v>
      </c>
      <c r="B944" s="9">
        <v>10.199999999999999</v>
      </c>
      <c r="C944" s="9">
        <v>4.2</v>
      </c>
      <c r="D944" s="9">
        <v>9</v>
      </c>
      <c r="E944" s="2">
        <v>100</v>
      </c>
      <c r="F944" s="2">
        <v>97</v>
      </c>
      <c r="G944" s="9">
        <v>3.3</v>
      </c>
      <c r="H944" s="1" t="s">
        <v>15</v>
      </c>
    </row>
    <row r="945" spans="1:8" ht="15.75">
      <c r="A945" s="4">
        <v>45388.75</v>
      </c>
      <c r="B945" s="9">
        <v>9.1999999999999993</v>
      </c>
      <c r="C945" s="9">
        <v>2.8</v>
      </c>
      <c r="D945" s="9">
        <v>6.7</v>
      </c>
      <c r="E945" s="2">
        <v>100</v>
      </c>
      <c r="F945" s="2">
        <v>87</v>
      </c>
      <c r="G945" s="9">
        <v>0</v>
      </c>
      <c r="H945" s="1" t="s">
        <v>11</v>
      </c>
    </row>
    <row r="946" spans="1:8" ht="15.75">
      <c r="A946" s="4">
        <v>45389</v>
      </c>
      <c r="B946" s="9">
        <v>7.5</v>
      </c>
      <c r="C946" s="9">
        <v>0.8</v>
      </c>
      <c r="D946" s="9">
        <v>2.7</v>
      </c>
      <c r="E946" s="2">
        <v>100</v>
      </c>
      <c r="F946" s="2">
        <v>95</v>
      </c>
      <c r="G946" s="9">
        <v>0</v>
      </c>
      <c r="H946" s="1" t="s">
        <v>11</v>
      </c>
    </row>
    <row r="947" spans="1:8" ht="15.75">
      <c r="A947" s="4">
        <v>45389.25</v>
      </c>
      <c r="B947" s="9">
        <v>6.9</v>
      </c>
      <c r="C947" s="9">
        <v>2.1</v>
      </c>
      <c r="D947" s="9">
        <v>3.3</v>
      </c>
      <c r="E947" s="2">
        <v>100</v>
      </c>
      <c r="F947" s="2">
        <v>95</v>
      </c>
      <c r="G947" s="9">
        <v>0</v>
      </c>
      <c r="H947" s="1" t="s">
        <v>11</v>
      </c>
    </row>
    <row r="948" spans="1:8" ht="15.75">
      <c r="A948" s="4">
        <v>45389.5</v>
      </c>
      <c r="B948" s="9">
        <v>12.9</v>
      </c>
      <c r="C948" s="9">
        <v>4.0999999999999996</v>
      </c>
      <c r="D948" s="9">
        <v>7.8</v>
      </c>
      <c r="E948" s="2">
        <v>13</v>
      </c>
      <c r="F948" s="2">
        <v>72</v>
      </c>
      <c r="G948" s="9">
        <v>0</v>
      </c>
      <c r="H948" s="1" t="s">
        <v>10</v>
      </c>
    </row>
    <row r="949" spans="1:8" ht="15.75">
      <c r="A949" s="4">
        <v>45389.75</v>
      </c>
      <c r="B949" s="9">
        <v>13.4</v>
      </c>
      <c r="C949" s="9">
        <v>3</v>
      </c>
      <c r="D949" s="9">
        <v>5.4</v>
      </c>
      <c r="E949" s="2">
        <v>88</v>
      </c>
      <c r="F949" s="2">
        <v>77</v>
      </c>
      <c r="G949" s="9">
        <v>0</v>
      </c>
      <c r="H949" s="1" t="s">
        <v>11</v>
      </c>
    </row>
    <row r="950" spans="1:8" ht="15.75">
      <c r="A950" s="4">
        <v>45390</v>
      </c>
      <c r="B950" s="9">
        <v>10.9</v>
      </c>
      <c r="C950" s="9">
        <v>1.4</v>
      </c>
      <c r="D950" s="9">
        <v>4.2</v>
      </c>
      <c r="E950" s="2">
        <v>0</v>
      </c>
      <c r="F950" s="2">
        <v>85</v>
      </c>
      <c r="G950" s="9">
        <v>0</v>
      </c>
      <c r="H950" s="1" t="s">
        <v>8</v>
      </c>
    </row>
    <row r="951" spans="1:8" ht="15.75">
      <c r="A951" s="4">
        <v>45390.25</v>
      </c>
      <c r="B951" s="9">
        <v>11.5</v>
      </c>
      <c r="C951" s="9">
        <v>1.4</v>
      </c>
      <c r="D951" s="9">
        <v>2.2999999999999998</v>
      </c>
      <c r="E951" s="2">
        <v>88</v>
      </c>
      <c r="F951" s="2">
        <v>85</v>
      </c>
      <c r="G951" s="9">
        <v>0</v>
      </c>
      <c r="H951" s="1" t="s">
        <v>11</v>
      </c>
    </row>
    <row r="952" spans="1:8" ht="15.75">
      <c r="A952" s="4">
        <v>45390.5</v>
      </c>
      <c r="B952" s="9">
        <v>20</v>
      </c>
      <c r="C952" s="9">
        <v>1.4</v>
      </c>
      <c r="D952" s="9">
        <v>5</v>
      </c>
      <c r="E952" s="2">
        <v>88</v>
      </c>
      <c r="F952" s="2">
        <v>58</v>
      </c>
      <c r="G952" s="9">
        <v>0</v>
      </c>
      <c r="H952" s="1" t="s">
        <v>11</v>
      </c>
    </row>
    <row r="953" spans="1:8" ht="15.75">
      <c r="A953" s="4">
        <v>45390.75</v>
      </c>
      <c r="B953" s="9">
        <v>18.7</v>
      </c>
      <c r="C953" s="9">
        <v>2.9</v>
      </c>
      <c r="D953" s="9">
        <v>6.2</v>
      </c>
      <c r="E953" s="2">
        <v>88</v>
      </c>
      <c r="F953" s="2">
        <v>65</v>
      </c>
      <c r="G953" s="9">
        <v>0</v>
      </c>
      <c r="H953" s="1" t="s">
        <v>11</v>
      </c>
    </row>
    <row r="954" spans="1:8" ht="15.75">
      <c r="A954" s="4">
        <v>45391</v>
      </c>
      <c r="B954" s="9">
        <v>15.2</v>
      </c>
      <c r="C954" s="9">
        <v>2.9</v>
      </c>
      <c r="D954" s="9">
        <v>5.4</v>
      </c>
      <c r="E954" s="2">
        <v>38</v>
      </c>
      <c r="F954" s="2">
        <v>81</v>
      </c>
      <c r="G954" s="9">
        <v>0</v>
      </c>
      <c r="H954" s="1" t="s">
        <v>12</v>
      </c>
    </row>
    <row r="955" spans="1:8" ht="15.75">
      <c r="A955" s="4">
        <v>45391.25</v>
      </c>
      <c r="B955" s="9">
        <v>16</v>
      </c>
      <c r="C955" s="9">
        <v>3.4</v>
      </c>
      <c r="D955" s="9">
        <v>5.2</v>
      </c>
      <c r="E955" s="2">
        <v>88</v>
      </c>
      <c r="F955" s="2">
        <v>76</v>
      </c>
      <c r="G955" s="9">
        <v>0</v>
      </c>
      <c r="H955" s="1" t="s">
        <v>11</v>
      </c>
    </row>
    <row r="956" spans="1:8" ht="15.75">
      <c r="A956" s="4">
        <v>45391.5</v>
      </c>
      <c r="B956" s="9">
        <v>26.2</v>
      </c>
      <c r="C956" s="9">
        <v>3.2</v>
      </c>
      <c r="D956" s="9">
        <v>8.6</v>
      </c>
      <c r="E956" s="2">
        <v>0</v>
      </c>
      <c r="F956" s="2">
        <v>40</v>
      </c>
      <c r="G956" s="9">
        <v>0</v>
      </c>
      <c r="H956" s="1" t="s">
        <v>8</v>
      </c>
    </row>
    <row r="957" spans="1:8" ht="15.75">
      <c r="A957" s="4">
        <v>45391.75</v>
      </c>
      <c r="B957" s="9">
        <v>20.399999999999999</v>
      </c>
      <c r="C957" s="9">
        <v>1.8</v>
      </c>
      <c r="D957" s="9">
        <v>3.2</v>
      </c>
      <c r="E957" s="2">
        <v>0</v>
      </c>
      <c r="F957" s="2">
        <v>52</v>
      </c>
      <c r="G957" s="9">
        <v>0</v>
      </c>
      <c r="H957" s="1" t="s">
        <v>8</v>
      </c>
    </row>
    <row r="958" spans="1:8" ht="15.75">
      <c r="A958" s="4">
        <v>45392</v>
      </c>
      <c r="B958" s="9">
        <v>14.3</v>
      </c>
      <c r="C958" s="9">
        <v>1.4</v>
      </c>
      <c r="D958" s="9">
        <v>2.9</v>
      </c>
      <c r="E958" s="2">
        <v>0</v>
      </c>
      <c r="F958" s="2">
        <v>74</v>
      </c>
      <c r="G958" s="9">
        <v>0</v>
      </c>
      <c r="H958" s="1" t="s">
        <v>8</v>
      </c>
    </row>
    <row r="959" spans="1:8" ht="15.75">
      <c r="A959" s="4">
        <v>45392.25</v>
      </c>
      <c r="B959" s="9">
        <v>16.7</v>
      </c>
      <c r="C959" s="9">
        <v>2.1</v>
      </c>
      <c r="D959" s="9">
        <v>4.8</v>
      </c>
      <c r="E959" s="2">
        <v>0</v>
      </c>
      <c r="F959" s="2">
        <v>67</v>
      </c>
      <c r="G959" s="9">
        <v>0</v>
      </c>
      <c r="H959" s="1" t="s">
        <v>8</v>
      </c>
    </row>
    <row r="960" spans="1:8" ht="15.75">
      <c r="A960" s="4">
        <v>45392.5</v>
      </c>
      <c r="B960" s="9">
        <v>21.1</v>
      </c>
      <c r="C960" s="9">
        <v>5.6</v>
      </c>
      <c r="D960" s="9">
        <v>10.6</v>
      </c>
      <c r="E960" s="2">
        <v>50</v>
      </c>
      <c r="F960" s="2">
        <v>60</v>
      </c>
      <c r="G960" s="9">
        <v>0</v>
      </c>
      <c r="H960" s="1" t="s">
        <v>12</v>
      </c>
    </row>
    <row r="961" spans="1:8" ht="15.75">
      <c r="A961" s="4">
        <v>45392.75</v>
      </c>
      <c r="B961" s="9">
        <v>11.9</v>
      </c>
      <c r="C961" s="9">
        <v>5.6</v>
      </c>
      <c r="D961" s="9">
        <v>11.5</v>
      </c>
      <c r="E961" s="2">
        <v>88</v>
      </c>
      <c r="F961" s="2">
        <v>65</v>
      </c>
      <c r="G961" s="9">
        <v>0</v>
      </c>
      <c r="H961" s="1" t="s">
        <v>11</v>
      </c>
    </row>
    <row r="962" spans="1:8" ht="15.75">
      <c r="A962" s="4">
        <v>45393</v>
      </c>
      <c r="B962" s="9">
        <v>7.4</v>
      </c>
      <c r="C962" s="9">
        <v>3.8</v>
      </c>
      <c r="D962" s="9">
        <v>9</v>
      </c>
      <c r="E962" s="2">
        <v>63</v>
      </c>
      <c r="F962" s="2">
        <v>77</v>
      </c>
      <c r="G962" s="9">
        <v>0</v>
      </c>
      <c r="H962" s="1" t="s">
        <v>9</v>
      </c>
    </row>
    <row r="963" spans="1:8" ht="15.75">
      <c r="A963" s="4">
        <v>45393.25</v>
      </c>
      <c r="B963" s="9">
        <v>7.4</v>
      </c>
      <c r="C963" s="9">
        <v>2.7</v>
      </c>
      <c r="D963" s="9">
        <v>6</v>
      </c>
      <c r="E963" s="2">
        <v>0</v>
      </c>
      <c r="F963" s="2">
        <v>75</v>
      </c>
      <c r="G963" s="9">
        <v>0</v>
      </c>
      <c r="H963" s="1" t="s">
        <v>8</v>
      </c>
    </row>
    <row r="964" spans="1:8" ht="15.75">
      <c r="A964" s="4">
        <v>45393.5</v>
      </c>
      <c r="B964" s="9">
        <v>14.2</v>
      </c>
      <c r="C964" s="9">
        <v>4.9000000000000004</v>
      </c>
      <c r="D964" s="9">
        <v>9.6</v>
      </c>
      <c r="E964" s="2">
        <v>0</v>
      </c>
      <c r="F964" s="2">
        <v>37</v>
      </c>
      <c r="G964" s="9">
        <v>0</v>
      </c>
      <c r="H964" s="1" t="s">
        <v>8</v>
      </c>
    </row>
    <row r="965" spans="1:8" ht="15.75">
      <c r="A965" s="4">
        <v>45393.75</v>
      </c>
      <c r="B965" s="9">
        <v>10.5</v>
      </c>
      <c r="C965" s="9">
        <v>1.8</v>
      </c>
      <c r="D965" s="9">
        <v>3.3</v>
      </c>
      <c r="E965" s="2">
        <v>88</v>
      </c>
      <c r="F965" s="2">
        <v>56</v>
      </c>
      <c r="G965" s="9">
        <v>0</v>
      </c>
      <c r="H965" s="1" t="s">
        <v>11</v>
      </c>
    </row>
    <row r="966" spans="1:8" ht="15.75">
      <c r="A966" s="4">
        <v>45394</v>
      </c>
      <c r="B966" s="9">
        <v>10</v>
      </c>
      <c r="C966" s="9">
        <v>1.8</v>
      </c>
      <c r="D966" s="9">
        <v>4.4000000000000004</v>
      </c>
      <c r="E966" s="2">
        <v>100</v>
      </c>
      <c r="F966" s="2">
        <v>65</v>
      </c>
      <c r="G966" s="9">
        <v>0</v>
      </c>
      <c r="H966" s="1" t="s">
        <v>11</v>
      </c>
    </row>
    <row r="967" spans="1:8" ht="15.75">
      <c r="A967" s="4">
        <v>45394.25</v>
      </c>
      <c r="B967" s="9">
        <v>11</v>
      </c>
      <c r="C967" s="9">
        <v>5.6</v>
      </c>
      <c r="D967" s="9">
        <v>10.4</v>
      </c>
      <c r="E967" s="2">
        <v>100</v>
      </c>
      <c r="F967" s="2">
        <v>81</v>
      </c>
      <c r="G967" s="9">
        <v>0</v>
      </c>
      <c r="H967" s="1" t="s">
        <v>11</v>
      </c>
    </row>
    <row r="968" spans="1:8" ht="15.75">
      <c r="A968" s="4">
        <v>45394.5</v>
      </c>
      <c r="B968" s="9">
        <v>14.6</v>
      </c>
      <c r="C968" s="9">
        <v>5.6</v>
      </c>
      <c r="D968" s="9">
        <v>11</v>
      </c>
      <c r="E968" s="2">
        <v>75</v>
      </c>
      <c r="F968" s="2">
        <v>56</v>
      </c>
      <c r="G968" s="9">
        <v>0</v>
      </c>
      <c r="H968" s="1" t="s">
        <v>9</v>
      </c>
    </row>
    <row r="969" spans="1:8" ht="15.75">
      <c r="A969" s="4">
        <v>45394.75</v>
      </c>
      <c r="B969" s="9">
        <v>11.5</v>
      </c>
      <c r="C969" s="9">
        <v>2.7</v>
      </c>
      <c r="D969" s="9">
        <v>7.1</v>
      </c>
      <c r="E969" s="2">
        <v>88</v>
      </c>
      <c r="F969" s="2">
        <v>65</v>
      </c>
      <c r="G969" s="9">
        <v>0</v>
      </c>
      <c r="H969" s="1" t="s">
        <v>11</v>
      </c>
    </row>
    <row r="970" spans="1:8" ht="15.75">
      <c r="A970" s="4">
        <v>45395</v>
      </c>
      <c r="B970" s="9">
        <v>8.6999999999999993</v>
      </c>
      <c r="C970" s="9">
        <v>2.8</v>
      </c>
      <c r="D970" s="9">
        <v>5.0999999999999996</v>
      </c>
      <c r="E970" s="2">
        <v>100</v>
      </c>
      <c r="F970" s="2">
        <v>92</v>
      </c>
      <c r="G970" s="9">
        <v>0.8</v>
      </c>
      <c r="H970" s="1" t="s">
        <v>15</v>
      </c>
    </row>
    <row r="971" spans="1:8" ht="15.75">
      <c r="A971" s="4">
        <v>45395.25</v>
      </c>
      <c r="B971" s="9">
        <v>10.9</v>
      </c>
      <c r="C971" s="9">
        <v>4.5999999999999996</v>
      </c>
      <c r="D971" s="9">
        <v>10.199999999999999</v>
      </c>
      <c r="E971" s="2">
        <v>100</v>
      </c>
      <c r="F971" s="2">
        <v>88</v>
      </c>
      <c r="G971" s="9">
        <v>0</v>
      </c>
      <c r="H971" s="1" t="s">
        <v>11</v>
      </c>
    </row>
    <row r="972" spans="1:8" ht="15.75">
      <c r="A972" s="4">
        <v>45395.5</v>
      </c>
      <c r="B972" s="9">
        <v>11.1</v>
      </c>
      <c r="C972" s="9">
        <v>3.9</v>
      </c>
      <c r="D972" s="9">
        <v>8.5</v>
      </c>
      <c r="E972" s="2">
        <v>100</v>
      </c>
      <c r="F972" s="2">
        <v>81</v>
      </c>
      <c r="G972" s="9">
        <v>0</v>
      </c>
      <c r="H972" s="1" t="s">
        <v>11</v>
      </c>
    </row>
    <row r="973" spans="1:8" ht="15.75">
      <c r="A973" s="4">
        <v>45395.75</v>
      </c>
      <c r="B973" s="9">
        <v>10.3</v>
      </c>
      <c r="C973" s="9">
        <v>4.0999999999999996</v>
      </c>
      <c r="D973" s="9">
        <v>8.1999999999999993</v>
      </c>
      <c r="E973" s="2">
        <v>100</v>
      </c>
      <c r="F973" s="2">
        <v>84</v>
      </c>
      <c r="G973" s="9">
        <v>0</v>
      </c>
      <c r="H973" s="1" t="s">
        <v>11</v>
      </c>
    </row>
    <row r="974" spans="1:8" ht="15.75">
      <c r="A974" s="4">
        <v>45396</v>
      </c>
      <c r="B974" s="9">
        <v>9.6</v>
      </c>
      <c r="C974" s="9">
        <v>2.2999999999999998</v>
      </c>
      <c r="D974" s="9">
        <v>4.2</v>
      </c>
      <c r="E974" s="2">
        <v>100</v>
      </c>
      <c r="F974" s="2">
        <v>91</v>
      </c>
      <c r="G974" s="9">
        <v>0</v>
      </c>
      <c r="H974" s="1" t="s">
        <v>11</v>
      </c>
    </row>
    <row r="975" spans="1:8" ht="15.75">
      <c r="A975" s="4">
        <v>45396.25</v>
      </c>
      <c r="B975" s="9">
        <v>10.9</v>
      </c>
      <c r="C975" s="9">
        <v>3.9</v>
      </c>
      <c r="D975" s="9">
        <v>6.7</v>
      </c>
      <c r="E975" s="2">
        <v>88</v>
      </c>
      <c r="F975" s="2">
        <v>85</v>
      </c>
      <c r="G975" s="9">
        <v>0</v>
      </c>
      <c r="H975" s="1" t="s">
        <v>11</v>
      </c>
    </row>
    <row r="976" spans="1:8" ht="15.75">
      <c r="A976" s="4">
        <v>45396.5</v>
      </c>
      <c r="B976" s="9">
        <v>13.2</v>
      </c>
      <c r="C976" s="9">
        <v>7.2</v>
      </c>
      <c r="D976" s="9">
        <v>15.9</v>
      </c>
      <c r="E976" s="2">
        <v>88</v>
      </c>
      <c r="F976" s="2">
        <v>68</v>
      </c>
      <c r="G976" s="9">
        <v>0.5</v>
      </c>
      <c r="H976" s="1" t="s">
        <v>15</v>
      </c>
    </row>
    <row r="977" spans="1:8" ht="15.75">
      <c r="A977" s="4">
        <v>45396.75</v>
      </c>
      <c r="B977" s="9">
        <v>7.7</v>
      </c>
      <c r="C977" s="9">
        <v>4.9000000000000004</v>
      </c>
      <c r="D977" s="9">
        <v>14.5</v>
      </c>
      <c r="E977" s="2">
        <v>25</v>
      </c>
      <c r="F977" s="2">
        <v>60</v>
      </c>
      <c r="G977" s="9">
        <v>0</v>
      </c>
      <c r="H977" s="1" t="s">
        <v>10</v>
      </c>
    </row>
    <row r="978" spans="1:8" ht="15.75">
      <c r="A978" s="4">
        <v>45397</v>
      </c>
      <c r="B978" s="9">
        <v>6.7</v>
      </c>
      <c r="C978" s="9">
        <v>6.4</v>
      </c>
      <c r="D978" s="9">
        <v>12.6</v>
      </c>
      <c r="E978" s="2">
        <v>88</v>
      </c>
      <c r="F978" s="2">
        <v>68</v>
      </c>
      <c r="G978" s="9">
        <v>0</v>
      </c>
      <c r="H978" s="1" t="s">
        <v>11</v>
      </c>
    </row>
    <row r="979" spans="1:8" ht="15.75">
      <c r="A979" s="4">
        <v>45397.25</v>
      </c>
      <c r="B979" s="9">
        <v>6.2</v>
      </c>
      <c r="C979" s="9">
        <v>5.6</v>
      </c>
      <c r="D979" s="9">
        <v>13.3</v>
      </c>
      <c r="E979" s="2">
        <v>88</v>
      </c>
      <c r="F979" s="2">
        <v>72</v>
      </c>
      <c r="G979" s="9">
        <v>0</v>
      </c>
      <c r="H979" s="1" t="s">
        <v>11</v>
      </c>
    </row>
    <row r="980" spans="1:8" ht="15.75">
      <c r="A980" s="4">
        <v>45397.5</v>
      </c>
      <c r="B980" s="9">
        <v>11.1</v>
      </c>
      <c r="C980" s="9">
        <v>6.7</v>
      </c>
      <c r="D980" s="9">
        <v>13.6</v>
      </c>
      <c r="E980" s="2">
        <v>38</v>
      </c>
      <c r="F980" s="2">
        <v>46</v>
      </c>
      <c r="G980" s="9">
        <v>0</v>
      </c>
      <c r="H980" s="1" t="s">
        <v>12</v>
      </c>
    </row>
    <row r="981" spans="1:8" ht="15.75">
      <c r="A981" s="4">
        <v>45397.75</v>
      </c>
      <c r="B981" s="9">
        <v>7.6</v>
      </c>
      <c r="C981" s="9">
        <v>2.6</v>
      </c>
      <c r="D981" s="9">
        <v>6.3</v>
      </c>
      <c r="E981" s="2">
        <v>88</v>
      </c>
      <c r="F981" s="2">
        <v>54</v>
      </c>
      <c r="G981" s="9">
        <v>0</v>
      </c>
      <c r="H981" s="1" t="s">
        <v>11</v>
      </c>
    </row>
    <row r="982" spans="1:8" ht="15.75">
      <c r="A982" s="4">
        <v>45398</v>
      </c>
      <c r="B982" s="9">
        <v>-0.2</v>
      </c>
      <c r="C982" s="9">
        <v>1.1000000000000001</v>
      </c>
      <c r="D982" s="9">
        <v>2.1</v>
      </c>
      <c r="E982" s="2">
        <v>50</v>
      </c>
      <c r="F982" s="2">
        <v>94</v>
      </c>
      <c r="G982" s="9">
        <v>0</v>
      </c>
      <c r="H982" s="1" t="s">
        <v>12</v>
      </c>
    </row>
    <row r="983" spans="1:8" ht="15.75">
      <c r="A983" s="4">
        <v>45398.25</v>
      </c>
      <c r="B983" s="9">
        <v>5.2</v>
      </c>
      <c r="C983" s="9">
        <v>2</v>
      </c>
      <c r="D983" s="9">
        <v>4.7</v>
      </c>
      <c r="E983" s="2">
        <v>100</v>
      </c>
      <c r="F983" s="2">
        <v>70</v>
      </c>
      <c r="G983" s="9">
        <v>0</v>
      </c>
      <c r="H983" s="1" t="s">
        <v>11</v>
      </c>
    </row>
    <row r="984" spans="1:8" ht="15.75">
      <c r="A984" s="4">
        <v>45398.5</v>
      </c>
      <c r="B984" s="9">
        <v>8</v>
      </c>
      <c r="C984" s="9">
        <v>5.6</v>
      </c>
      <c r="D984" s="9">
        <v>10.8</v>
      </c>
      <c r="E984" s="2">
        <v>88</v>
      </c>
      <c r="F984" s="2">
        <v>86</v>
      </c>
      <c r="G984" s="9">
        <v>0.4</v>
      </c>
      <c r="H984" s="1" t="s">
        <v>15</v>
      </c>
    </row>
    <row r="985" spans="1:8" ht="15.75">
      <c r="A985" s="4">
        <v>45398.75</v>
      </c>
      <c r="B985" s="9">
        <v>4.7</v>
      </c>
      <c r="C985" s="9">
        <v>1.4</v>
      </c>
      <c r="D985" s="9">
        <v>5</v>
      </c>
      <c r="E985" s="2">
        <v>88</v>
      </c>
      <c r="F985" s="2">
        <v>93</v>
      </c>
      <c r="G985" s="9">
        <v>0</v>
      </c>
      <c r="H985" s="1" t="s">
        <v>15</v>
      </c>
    </row>
    <row r="986" spans="1:8" ht="15.75">
      <c r="A986" s="4">
        <v>45399</v>
      </c>
      <c r="B986" s="9">
        <v>3.4</v>
      </c>
      <c r="C986" s="9">
        <v>3.3</v>
      </c>
      <c r="D986" s="9">
        <v>9.3000000000000007</v>
      </c>
      <c r="E986" s="2">
        <v>100</v>
      </c>
      <c r="F986" s="2">
        <v>93</v>
      </c>
      <c r="G986" s="9">
        <v>0</v>
      </c>
      <c r="H986" s="1" t="s">
        <v>14</v>
      </c>
    </row>
    <row r="987" spans="1:8" ht="15.75">
      <c r="A987" s="4">
        <v>45399.25</v>
      </c>
      <c r="B987" s="9">
        <v>5</v>
      </c>
      <c r="C987" s="9">
        <v>2.5</v>
      </c>
      <c r="D987" s="9">
        <v>5.3</v>
      </c>
      <c r="E987" s="2">
        <v>100</v>
      </c>
      <c r="F987" s="2">
        <v>91</v>
      </c>
      <c r="G987" s="9">
        <v>0</v>
      </c>
      <c r="H987" s="1" t="s">
        <v>11</v>
      </c>
    </row>
    <row r="988" spans="1:8" ht="15.75">
      <c r="A988" s="4">
        <v>45399.5</v>
      </c>
      <c r="B988" s="9">
        <v>9.4</v>
      </c>
      <c r="C988" s="9">
        <v>2.1</v>
      </c>
      <c r="D988" s="9">
        <v>5.5</v>
      </c>
      <c r="E988" s="2">
        <v>88</v>
      </c>
      <c r="F988" s="2">
        <v>52</v>
      </c>
      <c r="G988" s="9">
        <v>0</v>
      </c>
      <c r="H988" s="1" t="s">
        <v>11</v>
      </c>
    </row>
    <row r="989" spans="1:8" ht="15.75">
      <c r="A989" s="4">
        <v>45399.75</v>
      </c>
      <c r="B989" s="9">
        <v>7.1</v>
      </c>
      <c r="C989" s="9">
        <v>1.3</v>
      </c>
      <c r="D989" s="9">
        <v>3.4</v>
      </c>
      <c r="E989" s="2">
        <v>100</v>
      </c>
      <c r="F989" s="2">
        <v>65</v>
      </c>
      <c r="G989" s="9">
        <v>0</v>
      </c>
      <c r="H989" s="1" t="s">
        <v>11</v>
      </c>
    </row>
    <row r="990" spans="1:8" ht="15.75">
      <c r="A990" s="4">
        <v>45400</v>
      </c>
      <c r="B990" s="9">
        <v>3.5</v>
      </c>
      <c r="C990" s="9">
        <v>1.3</v>
      </c>
      <c r="D990" s="9">
        <v>2.6</v>
      </c>
      <c r="E990" s="2">
        <v>100</v>
      </c>
      <c r="F990" s="2">
        <v>90</v>
      </c>
      <c r="G990" s="9">
        <v>0</v>
      </c>
      <c r="H990" s="1" t="s">
        <v>11</v>
      </c>
    </row>
    <row r="991" spans="1:8" ht="15.75">
      <c r="A991" s="4">
        <v>45400.25</v>
      </c>
      <c r="B991" s="9">
        <v>7.3</v>
      </c>
      <c r="C991" s="9">
        <v>1.6</v>
      </c>
      <c r="D991" s="9">
        <v>3.6</v>
      </c>
      <c r="E991" s="2">
        <v>63</v>
      </c>
      <c r="F991" s="2">
        <v>71</v>
      </c>
      <c r="G991" s="9">
        <v>0</v>
      </c>
      <c r="H991" s="1" t="s">
        <v>9</v>
      </c>
    </row>
    <row r="992" spans="1:8" ht="15.75">
      <c r="A992" s="4">
        <v>45400.5</v>
      </c>
      <c r="B992" s="9">
        <v>11.3</v>
      </c>
      <c r="C992" s="9">
        <v>1.9</v>
      </c>
      <c r="D992" s="9">
        <v>5.7</v>
      </c>
      <c r="E992" s="2">
        <v>100</v>
      </c>
      <c r="F992" s="2">
        <v>43</v>
      </c>
      <c r="G992" s="9">
        <v>0</v>
      </c>
      <c r="H992" s="1" t="s">
        <v>11</v>
      </c>
    </row>
    <row r="993" spans="1:8" ht="15.75">
      <c r="A993" s="4">
        <v>45400.75</v>
      </c>
      <c r="B993" s="9">
        <v>7.4</v>
      </c>
      <c r="C993" s="9">
        <v>2.4</v>
      </c>
      <c r="D993" s="9">
        <v>7.5</v>
      </c>
      <c r="E993" s="2">
        <v>88</v>
      </c>
      <c r="F993" s="2">
        <v>70</v>
      </c>
      <c r="G993" s="9">
        <v>0</v>
      </c>
      <c r="H993" s="1" t="s">
        <v>11</v>
      </c>
    </row>
    <row r="994" spans="1:8" ht="15.75">
      <c r="A994" s="4">
        <v>45401</v>
      </c>
      <c r="B994" s="9">
        <v>4.3</v>
      </c>
      <c r="C994" s="9">
        <v>2.2999999999999998</v>
      </c>
      <c r="D994" s="9">
        <v>4.7</v>
      </c>
      <c r="E994" s="2">
        <v>100</v>
      </c>
      <c r="F994" s="2">
        <v>95</v>
      </c>
      <c r="G994" s="9">
        <v>0</v>
      </c>
      <c r="H994" s="1" t="s">
        <v>11</v>
      </c>
    </row>
    <row r="995" spans="1:8" ht="15.75">
      <c r="A995" s="4">
        <v>45401.25</v>
      </c>
      <c r="B995" s="9">
        <v>4.0999999999999996</v>
      </c>
      <c r="C995" s="9">
        <v>4.0999999999999996</v>
      </c>
      <c r="D995" s="9">
        <v>7.2</v>
      </c>
      <c r="E995" s="2">
        <v>13</v>
      </c>
      <c r="F995" s="2">
        <v>83</v>
      </c>
      <c r="G995" s="9">
        <v>0</v>
      </c>
      <c r="H995" s="1" t="s">
        <v>10</v>
      </c>
    </row>
    <row r="996" spans="1:8" ht="15.75">
      <c r="A996" s="4">
        <v>45401.5</v>
      </c>
      <c r="B996" s="9">
        <v>7.4</v>
      </c>
      <c r="C996" s="9">
        <v>4.3</v>
      </c>
      <c r="D996" s="9">
        <v>9.1</v>
      </c>
      <c r="E996" s="2">
        <v>50</v>
      </c>
      <c r="F996" s="2">
        <v>69</v>
      </c>
      <c r="G996" s="9">
        <v>0</v>
      </c>
      <c r="H996" s="1" t="s">
        <v>12</v>
      </c>
    </row>
    <row r="997" spans="1:8" ht="15.75">
      <c r="A997" s="4">
        <v>45401.75</v>
      </c>
      <c r="B997" s="9">
        <v>4.9000000000000004</v>
      </c>
      <c r="C997" s="9">
        <v>1.5</v>
      </c>
      <c r="D997" s="9">
        <v>4.2</v>
      </c>
      <c r="E997" s="2">
        <v>13</v>
      </c>
      <c r="F997" s="2">
        <v>60</v>
      </c>
      <c r="G997" s="9">
        <v>0</v>
      </c>
      <c r="H997" s="1" t="s">
        <v>10</v>
      </c>
    </row>
    <row r="998" spans="1:8" ht="15.75">
      <c r="A998" s="4">
        <v>45402</v>
      </c>
      <c r="B998" s="9">
        <v>2.5</v>
      </c>
      <c r="C998" s="9">
        <v>1.9</v>
      </c>
      <c r="D998" s="9">
        <v>3.5</v>
      </c>
      <c r="E998" s="2">
        <v>88</v>
      </c>
      <c r="F998" s="2">
        <v>89</v>
      </c>
      <c r="G998" s="9">
        <v>0</v>
      </c>
      <c r="H998" s="1" t="s">
        <v>11</v>
      </c>
    </row>
    <row r="999" spans="1:8" ht="15.75">
      <c r="A999" s="4">
        <v>45402.25</v>
      </c>
      <c r="B999" s="9">
        <v>4.8</v>
      </c>
      <c r="C999" s="9">
        <v>2.8</v>
      </c>
      <c r="D999" s="9">
        <v>4.9000000000000004</v>
      </c>
      <c r="E999" s="2">
        <v>88</v>
      </c>
      <c r="F999" s="2">
        <v>91</v>
      </c>
      <c r="G999" s="9">
        <v>0</v>
      </c>
      <c r="H999" s="1" t="s">
        <v>15</v>
      </c>
    </row>
    <row r="1000" spans="1:8" ht="15.75">
      <c r="A1000" s="4">
        <v>45402.5</v>
      </c>
      <c r="B1000" s="9">
        <v>7.5</v>
      </c>
      <c r="C1000" s="9">
        <v>5.5</v>
      </c>
      <c r="D1000" s="9">
        <v>15.2</v>
      </c>
      <c r="E1000" s="2">
        <v>88</v>
      </c>
      <c r="F1000" s="2">
        <v>88</v>
      </c>
      <c r="G1000" s="9">
        <v>0.9</v>
      </c>
      <c r="H1000" s="1" t="s">
        <v>15</v>
      </c>
    </row>
    <row r="1001" spans="1:8" ht="15.75">
      <c r="A1001" s="4">
        <v>45402.75</v>
      </c>
      <c r="B1001" s="9">
        <v>4.0999999999999996</v>
      </c>
      <c r="C1001" s="9">
        <v>1.6</v>
      </c>
      <c r="D1001" s="9">
        <v>4.5</v>
      </c>
      <c r="E1001" s="2">
        <v>100</v>
      </c>
      <c r="F1001" s="2">
        <v>99</v>
      </c>
      <c r="G1001" s="9">
        <v>0</v>
      </c>
      <c r="H1001" s="1" t="s">
        <v>15</v>
      </c>
    </row>
    <row r="1002" spans="1:8" ht="15.75">
      <c r="A1002" s="4">
        <v>45403</v>
      </c>
      <c r="B1002" s="9">
        <v>2.9</v>
      </c>
      <c r="C1002" s="9">
        <v>1.8</v>
      </c>
      <c r="D1002" s="9">
        <v>4.8</v>
      </c>
      <c r="E1002" s="2">
        <v>100</v>
      </c>
      <c r="F1002" s="2">
        <v>99</v>
      </c>
      <c r="G1002" s="9">
        <v>0</v>
      </c>
      <c r="H1002" s="1" t="s">
        <v>11</v>
      </c>
    </row>
    <row r="1003" spans="1:8" ht="15.75">
      <c r="A1003" s="4">
        <v>45403.25</v>
      </c>
      <c r="B1003" s="9">
        <v>3.2</v>
      </c>
      <c r="C1003" s="9">
        <v>2.1</v>
      </c>
      <c r="D1003" s="9">
        <v>6.3</v>
      </c>
      <c r="E1003" s="2">
        <v>100</v>
      </c>
      <c r="F1003" s="2">
        <v>100</v>
      </c>
      <c r="G1003" s="9">
        <v>0</v>
      </c>
      <c r="H1003" s="1" t="s">
        <v>13</v>
      </c>
    </row>
    <row r="1004" spans="1:8" ht="15.75">
      <c r="A1004" s="4">
        <v>45403.5</v>
      </c>
      <c r="B1004" s="9">
        <v>7.7</v>
      </c>
      <c r="C1004" s="9">
        <v>2.7</v>
      </c>
      <c r="D1004" s="9">
        <v>7</v>
      </c>
      <c r="E1004" s="2">
        <v>88</v>
      </c>
      <c r="F1004" s="2">
        <v>78</v>
      </c>
      <c r="G1004" s="9">
        <v>0</v>
      </c>
      <c r="H1004" s="1" t="s">
        <v>11</v>
      </c>
    </row>
    <row r="1005" spans="1:8" ht="15.75">
      <c r="A1005" s="4">
        <v>45403.75</v>
      </c>
      <c r="B1005" s="9">
        <v>6.2</v>
      </c>
      <c r="C1005" s="9">
        <v>3.7</v>
      </c>
      <c r="D1005" s="9">
        <v>7.6</v>
      </c>
      <c r="E1005" s="2">
        <v>100</v>
      </c>
      <c r="F1005" s="2">
        <v>89</v>
      </c>
      <c r="G1005" s="9">
        <v>0.2</v>
      </c>
      <c r="H1005" s="1" t="s">
        <v>14</v>
      </c>
    </row>
    <row r="1006" spans="1:8" ht="15.75">
      <c r="A1006" s="4">
        <v>45404</v>
      </c>
      <c r="B1006" s="9">
        <v>2</v>
      </c>
      <c r="C1006" s="9">
        <v>5</v>
      </c>
      <c r="D1006" s="9">
        <v>10.7</v>
      </c>
      <c r="E1006" s="2">
        <v>100</v>
      </c>
      <c r="F1006" s="2">
        <v>99</v>
      </c>
      <c r="G1006" s="9">
        <v>2</v>
      </c>
      <c r="H1006" s="1" t="s">
        <v>14</v>
      </c>
    </row>
    <row r="1007" spans="1:8" ht="15.75">
      <c r="A1007" s="4">
        <v>45404.25</v>
      </c>
      <c r="B1007" s="9">
        <v>0.2</v>
      </c>
      <c r="C1007" s="9">
        <v>5</v>
      </c>
      <c r="D1007" s="9">
        <v>9.9</v>
      </c>
      <c r="E1007" s="2">
        <v>100</v>
      </c>
      <c r="F1007" s="2">
        <v>99</v>
      </c>
      <c r="G1007" s="9">
        <v>1.3</v>
      </c>
      <c r="H1007" s="1" t="s">
        <v>24</v>
      </c>
    </row>
    <row r="1008" spans="1:8" ht="15.75">
      <c r="A1008" s="4">
        <v>45404.5</v>
      </c>
      <c r="B1008" s="9">
        <v>0.6</v>
      </c>
      <c r="C1008" s="9">
        <v>4.3</v>
      </c>
      <c r="D1008" s="9">
        <v>9.4</v>
      </c>
      <c r="E1008" s="2">
        <v>100</v>
      </c>
      <c r="F1008" s="2">
        <v>98</v>
      </c>
      <c r="G1008" s="9">
        <v>0.5</v>
      </c>
      <c r="H1008" s="1" t="s">
        <v>24</v>
      </c>
    </row>
    <row r="1009" spans="1:8" ht="15.75">
      <c r="A1009" s="4">
        <v>45404.75</v>
      </c>
      <c r="B1009" s="9">
        <v>0.6</v>
      </c>
      <c r="C1009" s="9">
        <v>2.9</v>
      </c>
      <c r="D1009" s="9">
        <v>6.6</v>
      </c>
      <c r="E1009" s="2">
        <v>100</v>
      </c>
      <c r="F1009" s="2">
        <v>99</v>
      </c>
      <c r="G1009" s="9">
        <v>0</v>
      </c>
      <c r="H1009" s="1" t="s">
        <v>14</v>
      </c>
    </row>
    <row r="1010" spans="1:8" ht="15.75">
      <c r="A1010" s="4">
        <v>45405</v>
      </c>
      <c r="B1010" s="9">
        <v>0</v>
      </c>
      <c r="C1010" s="9">
        <v>4.2</v>
      </c>
      <c r="D1010" s="9">
        <v>9.8000000000000007</v>
      </c>
      <c r="E1010" s="2">
        <v>88</v>
      </c>
      <c r="F1010" s="2">
        <v>90</v>
      </c>
      <c r="G1010" s="9">
        <v>0</v>
      </c>
      <c r="H1010" s="1" t="s">
        <v>24</v>
      </c>
    </row>
    <row r="1011" spans="1:8" ht="15.75">
      <c r="A1011" s="4">
        <v>45405.25</v>
      </c>
      <c r="B1011" s="9">
        <v>0.7</v>
      </c>
      <c r="C1011" s="9">
        <v>3.4</v>
      </c>
      <c r="D1011" s="9">
        <v>6.1</v>
      </c>
      <c r="E1011" s="2">
        <v>100</v>
      </c>
      <c r="F1011" s="2">
        <v>85</v>
      </c>
      <c r="G1011" s="9">
        <v>0</v>
      </c>
      <c r="H1011" s="1" t="s">
        <v>11</v>
      </c>
    </row>
    <row r="1012" spans="1:8" ht="15.75">
      <c r="A1012" s="4">
        <v>45405.5</v>
      </c>
      <c r="B1012" s="9">
        <v>3.6</v>
      </c>
      <c r="C1012" s="9">
        <v>2.2000000000000002</v>
      </c>
      <c r="D1012" s="9">
        <v>4.9000000000000004</v>
      </c>
      <c r="E1012" s="2">
        <v>100</v>
      </c>
      <c r="F1012" s="2">
        <v>68</v>
      </c>
      <c r="G1012" s="9">
        <v>0</v>
      </c>
      <c r="H1012" s="1" t="s">
        <v>11</v>
      </c>
    </row>
    <row r="1013" spans="1:8" ht="15.75">
      <c r="A1013" s="4">
        <v>45405.75</v>
      </c>
      <c r="B1013" s="9">
        <v>3.6</v>
      </c>
      <c r="C1013" s="9">
        <v>1.4</v>
      </c>
      <c r="D1013" s="9">
        <v>2.2999999999999998</v>
      </c>
      <c r="E1013" s="2">
        <v>100</v>
      </c>
      <c r="F1013" s="2">
        <v>73</v>
      </c>
      <c r="G1013" s="9">
        <v>0</v>
      </c>
      <c r="H1013" s="1" t="s">
        <v>11</v>
      </c>
    </row>
    <row r="1014" spans="1:8" ht="15.75">
      <c r="A1014" s="4">
        <v>45406</v>
      </c>
      <c r="B1014" s="9">
        <v>-0.2</v>
      </c>
      <c r="C1014" s="9">
        <v>1.7</v>
      </c>
      <c r="D1014" s="9">
        <v>2.2999999999999998</v>
      </c>
      <c r="E1014" s="2">
        <v>88</v>
      </c>
      <c r="F1014" s="2">
        <v>97</v>
      </c>
      <c r="G1014" s="9">
        <v>0</v>
      </c>
      <c r="H1014" s="1" t="s">
        <v>11</v>
      </c>
    </row>
    <row r="1015" spans="1:8" ht="15.75">
      <c r="A1015" s="4">
        <v>45406.25</v>
      </c>
      <c r="B1015" s="9">
        <v>2.1</v>
      </c>
      <c r="C1015" s="9">
        <v>1.6</v>
      </c>
      <c r="D1015" s="9">
        <v>3.9</v>
      </c>
      <c r="E1015" s="2">
        <v>100</v>
      </c>
      <c r="F1015" s="2">
        <v>85</v>
      </c>
      <c r="G1015" s="9">
        <v>0</v>
      </c>
      <c r="H1015" s="1" t="s">
        <v>11</v>
      </c>
    </row>
    <row r="1016" spans="1:8" ht="15.75">
      <c r="A1016" s="4">
        <v>45406.5</v>
      </c>
      <c r="B1016" s="9">
        <v>6.2</v>
      </c>
      <c r="C1016" s="9">
        <v>2.7</v>
      </c>
      <c r="D1016" s="9">
        <v>7.4</v>
      </c>
      <c r="E1016" s="2">
        <v>100</v>
      </c>
      <c r="F1016" s="2">
        <v>96</v>
      </c>
      <c r="G1016" s="9">
        <v>0.6</v>
      </c>
      <c r="H1016" s="1" t="s">
        <v>14</v>
      </c>
    </row>
    <row r="1017" spans="1:8" ht="15.75">
      <c r="A1017" s="4">
        <v>45406.75</v>
      </c>
      <c r="B1017" s="9">
        <v>6.3</v>
      </c>
      <c r="C1017" s="9">
        <v>2.7</v>
      </c>
      <c r="D1017" s="9">
        <v>6.1</v>
      </c>
      <c r="E1017" s="2">
        <v>100</v>
      </c>
      <c r="F1017" s="2">
        <v>99</v>
      </c>
      <c r="G1017" s="9">
        <v>1.1000000000000001</v>
      </c>
      <c r="H1017" s="1" t="s">
        <v>14</v>
      </c>
    </row>
    <row r="1018" spans="1:8" ht="15.75">
      <c r="A1018" s="4">
        <v>45407</v>
      </c>
      <c r="B1018" s="9">
        <v>6.6</v>
      </c>
      <c r="C1018" s="9">
        <v>0.8</v>
      </c>
      <c r="D1018" s="9">
        <v>2.8</v>
      </c>
      <c r="E1018" s="2">
        <v>100</v>
      </c>
      <c r="F1018" s="2">
        <v>100</v>
      </c>
      <c r="G1018" s="9">
        <v>0.5</v>
      </c>
      <c r="H1018" s="1" t="s">
        <v>14</v>
      </c>
    </row>
    <row r="1019" spans="1:8" ht="15.75">
      <c r="A1019" s="4">
        <v>45407.25</v>
      </c>
      <c r="B1019" s="9">
        <v>5.4</v>
      </c>
      <c r="C1019" s="9">
        <v>3.6</v>
      </c>
      <c r="D1019" s="9">
        <v>7</v>
      </c>
      <c r="E1019" s="2">
        <v>100</v>
      </c>
      <c r="F1019" s="2">
        <v>100</v>
      </c>
      <c r="G1019" s="9">
        <v>0</v>
      </c>
      <c r="H1019" s="1" t="s">
        <v>15</v>
      </c>
    </row>
    <row r="1020" spans="1:8" ht="15.75">
      <c r="A1020" s="4">
        <v>45407.5</v>
      </c>
      <c r="B1020" s="9">
        <v>8.3000000000000007</v>
      </c>
      <c r="C1020" s="9">
        <v>2.8</v>
      </c>
      <c r="D1020" s="9">
        <v>7</v>
      </c>
      <c r="E1020" s="2">
        <v>100</v>
      </c>
      <c r="F1020" s="2">
        <v>79</v>
      </c>
      <c r="G1020" s="9">
        <v>0</v>
      </c>
      <c r="H1020" s="1" t="s">
        <v>11</v>
      </c>
    </row>
    <row r="1021" spans="1:8" ht="15.75">
      <c r="A1021" s="4">
        <v>45407.75</v>
      </c>
      <c r="B1021" s="9">
        <v>5.0999999999999996</v>
      </c>
      <c r="C1021" s="9">
        <v>0.3</v>
      </c>
      <c r="D1021" s="9">
        <v>2.9</v>
      </c>
      <c r="E1021" s="2">
        <v>0</v>
      </c>
      <c r="F1021" s="2">
        <v>86</v>
      </c>
      <c r="G1021" s="9">
        <v>0</v>
      </c>
      <c r="H1021" s="1" t="s">
        <v>8</v>
      </c>
    </row>
    <row r="1022" spans="1:8" ht="15.75">
      <c r="A1022" s="4">
        <v>45408</v>
      </c>
      <c r="B1022" s="9">
        <v>0.2</v>
      </c>
      <c r="C1022" s="9">
        <v>0.6</v>
      </c>
      <c r="D1022" s="9">
        <v>2.1</v>
      </c>
      <c r="E1022" s="2">
        <v>0</v>
      </c>
      <c r="F1022" s="2">
        <v>99</v>
      </c>
      <c r="G1022" s="9">
        <v>0</v>
      </c>
      <c r="H1022" s="1" t="s">
        <v>16</v>
      </c>
    </row>
    <row r="1023" spans="1:8" ht="15.75">
      <c r="A1023" s="4">
        <v>45408.25</v>
      </c>
      <c r="B1023" s="9">
        <v>6.1</v>
      </c>
      <c r="C1023" s="9">
        <v>1.7</v>
      </c>
      <c r="D1023" s="9">
        <v>2.9</v>
      </c>
      <c r="E1023" s="2">
        <v>63</v>
      </c>
      <c r="F1023" s="2">
        <v>100</v>
      </c>
      <c r="G1023" s="9">
        <v>0</v>
      </c>
      <c r="H1023" s="1" t="s">
        <v>9</v>
      </c>
    </row>
    <row r="1024" spans="1:8" ht="15.75">
      <c r="A1024" s="4">
        <v>45408.5</v>
      </c>
      <c r="B1024" s="9">
        <v>13.7</v>
      </c>
      <c r="C1024" s="9">
        <v>3</v>
      </c>
      <c r="D1024" s="9">
        <v>6.6</v>
      </c>
      <c r="E1024" s="2">
        <v>63</v>
      </c>
      <c r="F1024" s="2">
        <v>46</v>
      </c>
      <c r="G1024" s="9">
        <v>0</v>
      </c>
      <c r="H1024" s="1" t="s">
        <v>9</v>
      </c>
    </row>
    <row r="1025" spans="1:8" ht="15.75">
      <c r="A1025" s="4">
        <v>45408.75</v>
      </c>
      <c r="B1025" s="9">
        <v>9.6</v>
      </c>
      <c r="C1025" s="9">
        <v>0.6</v>
      </c>
      <c r="D1025" s="9">
        <v>1.4</v>
      </c>
      <c r="E1025" s="2">
        <v>38</v>
      </c>
      <c r="F1025" s="2">
        <v>54</v>
      </c>
      <c r="G1025" s="9">
        <v>0</v>
      </c>
      <c r="H1025" s="1" t="s">
        <v>12</v>
      </c>
    </row>
    <row r="1026" spans="1:8" ht="15.75">
      <c r="A1026" s="4">
        <v>45409</v>
      </c>
      <c r="B1026" s="9">
        <v>3</v>
      </c>
      <c r="C1026" s="9">
        <v>2.1</v>
      </c>
      <c r="D1026" s="9">
        <v>3</v>
      </c>
      <c r="E1026" s="2">
        <v>0</v>
      </c>
      <c r="F1026" s="2">
        <v>87</v>
      </c>
      <c r="G1026" s="9">
        <v>0</v>
      </c>
      <c r="H1026" s="1" t="s">
        <v>8</v>
      </c>
    </row>
    <row r="1027" spans="1:8" ht="15.75">
      <c r="A1027" s="4">
        <v>45409.25</v>
      </c>
      <c r="B1027" s="9">
        <v>10.3</v>
      </c>
      <c r="C1027" s="9">
        <v>3.2</v>
      </c>
      <c r="D1027" s="9">
        <v>5.3</v>
      </c>
      <c r="E1027" s="2">
        <v>88</v>
      </c>
      <c r="F1027" s="2">
        <v>57</v>
      </c>
      <c r="G1027" s="9">
        <v>0</v>
      </c>
      <c r="H1027" s="1" t="s">
        <v>11</v>
      </c>
    </row>
    <row r="1028" spans="1:8" ht="15.75">
      <c r="A1028" s="4">
        <v>45409.5</v>
      </c>
      <c r="B1028" s="9">
        <v>16.3</v>
      </c>
      <c r="C1028" s="9">
        <v>2.8</v>
      </c>
      <c r="D1028" s="9">
        <v>6</v>
      </c>
      <c r="E1028" s="2">
        <v>100</v>
      </c>
      <c r="F1028" s="2">
        <v>31</v>
      </c>
      <c r="G1028" s="9">
        <v>0</v>
      </c>
      <c r="H1028" s="1" t="s">
        <v>11</v>
      </c>
    </row>
    <row r="1029" spans="1:8" ht="15.75">
      <c r="A1029" s="4">
        <v>45409.75</v>
      </c>
      <c r="B1029" s="9">
        <v>13.7</v>
      </c>
      <c r="C1029" s="9">
        <v>2.2000000000000002</v>
      </c>
      <c r="D1029" s="9">
        <v>5.0999999999999996</v>
      </c>
      <c r="E1029" s="2">
        <v>100</v>
      </c>
      <c r="F1029" s="2">
        <v>50</v>
      </c>
      <c r="G1029" s="9">
        <v>0</v>
      </c>
      <c r="H1029" s="1" t="s">
        <v>11</v>
      </c>
    </row>
    <row r="1030" spans="1:8" ht="15.75">
      <c r="A1030" s="4">
        <v>45410</v>
      </c>
      <c r="B1030" s="9">
        <v>9.1999999999999993</v>
      </c>
      <c r="C1030" s="9">
        <v>2.2999999999999998</v>
      </c>
      <c r="D1030" s="9">
        <v>4.3</v>
      </c>
      <c r="E1030" s="2">
        <v>100</v>
      </c>
      <c r="F1030" s="2">
        <v>73</v>
      </c>
      <c r="G1030" s="9">
        <v>0</v>
      </c>
      <c r="H1030" s="1" t="s">
        <v>11</v>
      </c>
    </row>
    <row r="1031" spans="1:8" ht="15.75">
      <c r="A1031" s="4">
        <v>45410.25</v>
      </c>
      <c r="B1031" s="9">
        <v>12.8</v>
      </c>
      <c r="C1031" s="9">
        <v>2.8</v>
      </c>
      <c r="D1031" s="9">
        <v>4.9000000000000004</v>
      </c>
      <c r="E1031" s="2">
        <v>0</v>
      </c>
      <c r="F1031" s="2">
        <v>61</v>
      </c>
      <c r="G1031" s="9">
        <v>0</v>
      </c>
      <c r="H1031" s="1" t="s">
        <v>8</v>
      </c>
    </row>
    <row r="1032" spans="1:8" ht="15.75">
      <c r="A1032" s="4">
        <v>45410.5</v>
      </c>
      <c r="B1032" s="9">
        <v>18.600000000000001</v>
      </c>
      <c r="C1032" s="9">
        <v>1.9</v>
      </c>
      <c r="D1032" s="9">
        <v>5.3</v>
      </c>
      <c r="E1032" s="2">
        <v>50</v>
      </c>
      <c r="F1032" s="2">
        <v>39</v>
      </c>
      <c r="G1032" s="9">
        <v>0</v>
      </c>
      <c r="H1032" s="1" t="s">
        <v>12</v>
      </c>
    </row>
    <row r="1033" spans="1:8" ht="15.75">
      <c r="A1033" s="4">
        <v>45410.75</v>
      </c>
      <c r="B1033" s="9">
        <v>16.600000000000001</v>
      </c>
      <c r="C1033" s="9">
        <v>1.1000000000000001</v>
      </c>
      <c r="D1033" s="9">
        <v>2.7</v>
      </c>
      <c r="E1033" s="2">
        <v>0</v>
      </c>
      <c r="F1033" s="2">
        <v>42</v>
      </c>
      <c r="G1033" s="9">
        <v>0</v>
      </c>
      <c r="H1033" s="1" t="s">
        <v>8</v>
      </c>
    </row>
    <row r="1034" spans="1:8" ht="15.75">
      <c r="A1034" s="4">
        <v>45411</v>
      </c>
      <c r="B1034" s="9">
        <v>10.199999999999999</v>
      </c>
      <c r="C1034" s="9">
        <v>2.2000000000000002</v>
      </c>
      <c r="D1034" s="9">
        <v>4.3</v>
      </c>
      <c r="E1034" s="2">
        <v>100</v>
      </c>
      <c r="F1034" s="2">
        <v>73</v>
      </c>
      <c r="G1034" s="9">
        <v>0</v>
      </c>
      <c r="H1034" s="1" t="s">
        <v>11</v>
      </c>
    </row>
    <row r="1035" spans="1:8" ht="15.75">
      <c r="A1035" s="4">
        <v>45411.25</v>
      </c>
      <c r="B1035" s="9">
        <v>13.9</v>
      </c>
      <c r="C1035" s="9">
        <v>2.4</v>
      </c>
      <c r="D1035" s="9">
        <v>5.4</v>
      </c>
      <c r="E1035" s="2">
        <v>0</v>
      </c>
      <c r="F1035" s="2">
        <v>66</v>
      </c>
      <c r="G1035" s="9">
        <v>0</v>
      </c>
      <c r="H1035" s="1" t="s">
        <v>8</v>
      </c>
    </row>
    <row r="1036" spans="1:8" ht="15.75">
      <c r="A1036" s="4">
        <v>45411.5</v>
      </c>
      <c r="B1036" s="9">
        <v>22.9</v>
      </c>
      <c r="C1036" s="9">
        <v>7.2</v>
      </c>
      <c r="D1036" s="9">
        <v>12.7</v>
      </c>
      <c r="E1036" s="2">
        <v>50</v>
      </c>
      <c r="F1036" s="2">
        <v>31</v>
      </c>
      <c r="G1036" s="9">
        <v>0</v>
      </c>
      <c r="H1036" s="1" t="s">
        <v>12</v>
      </c>
    </row>
    <row r="1037" spans="1:8" ht="15.75">
      <c r="A1037" s="4">
        <v>45411.75</v>
      </c>
      <c r="B1037" s="9">
        <v>18.3</v>
      </c>
      <c r="C1037" s="9">
        <v>2.6</v>
      </c>
      <c r="D1037" s="9">
        <v>4.5</v>
      </c>
      <c r="E1037" s="2">
        <v>0</v>
      </c>
      <c r="F1037" s="2">
        <v>43</v>
      </c>
      <c r="G1037" s="9">
        <v>0</v>
      </c>
      <c r="H1037" s="1" t="s">
        <v>8</v>
      </c>
    </row>
    <row r="1038" spans="1:8" ht="15.75">
      <c r="A1038" s="4">
        <v>45412</v>
      </c>
      <c r="B1038" s="9">
        <v>12.5</v>
      </c>
      <c r="C1038" s="9">
        <v>2.7</v>
      </c>
      <c r="D1038" s="9">
        <v>4.9000000000000004</v>
      </c>
      <c r="E1038" s="2">
        <v>0</v>
      </c>
      <c r="F1038" s="2">
        <v>63</v>
      </c>
      <c r="G1038" s="9">
        <v>0</v>
      </c>
      <c r="H1038" s="1" t="s">
        <v>8</v>
      </c>
    </row>
    <row r="1039" spans="1:8" ht="15.75">
      <c r="A1039" s="4">
        <v>45412.25</v>
      </c>
      <c r="B1039" s="9">
        <v>15.6</v>
      </c>
      <c r="C1039" s="9">
        <v>3.2</v>
      </c>
      <c r="D1039" s="9">
        <v>6.3</v>
      </c>
      <c r="E1039" s="2">
        <v>13</v>
      </c>
      <c r="F1039" s="2">
        <v>56</v>
      </c>
      <c r="G1039" s="9">
        <v>0</v>
      </c>
      <c r="H1039" s="1" t="s">
        <v>10</v>
      </c>
    </row>
    <row r="1040" spans="1:8" ht="15.75">
      <c r="A1040" s="4">
        <v>45412.5</v>
      </c>
      <c r="B1040" s="9">
        <v>22.4</v>
      </c>
      <c r="C1040" s="9">
        <v>5.2</v>
      </c>
      <c r="D1040" s="9">
        <v>11</v>
      </c>
      <c r="E1040" s="2">
        <v>0</v>
      </c>
      <c r="F1040" s="2">
        <v>30</v>
      </c>
      <c r="G1040" s="9">
        <v>0</v>
      </c>
      <c r="H1040" s="1" t="s">
        <v>8</v>
      </c>
    </row>
    <row r="1041" spans="1:8" ht="15.75">
      <c r="A1041" s="4">
        <v>45412.75</v>
      </c>
      <c r="B1041" s="9">
        <v>17.8</v>
      </c>
      <c r="C1041" s="9">
        <v>1.5</v>
      </c>
      <c r="D1041" s="9">
        <v>5.3</v>
      </c>
      <c r="E1041" s="2">
        <v>0</v>
      </c>
      <c r="F1041" s="2">
        <v>38</v>
      </c>
      <c r="G1041" s="9">
        <v>0</v>
      </c>
      <c r="H1041" s="1" t="s">
        <v>8</v>
      </c>
    </row>
    <row r="1042" spans="1:8" ht="15.75">
      <c r="A1042" s="4">
        <v>45413</v>
      </c>
      <c r="B1042" s="9">
        <v>10.199999999999999</v>
      </c>
      <c r="C1042" s="9">
        <v>1.8</v>
      </c>
      <c r="D1042" s="9">
        <v>2.4</v>
      </c>
      <c r="E1042" s="2">
        <v>0</v>
      </c>
      <c r="F1042" s="2">
        <v>66</v>
      </c>
      <c r="G1042" s="9">
        <v>0</v>
      </c>
      <c r="H1042" s="1" t="s">
        <v>8</v>
      </c>
    </row>
    <row r="1043" spans="1:8" ht="15.75">
      <c r="A1043" s="4">
        <v>45413.25</v>
      </c>
      <c r="B1043" s="9">
        <v>15.3</v>
      </c>
      <c r="C1043" s="9">
        <v>2.2999999999999998</v>
      </c>
      <c r="D1043" s="9">
        <v>4.5999999999999996</v>
      </c>
      <c r="E1043" s="2">
        <v>0</v>
      </c>
      <c r="F1043" s="2">
        <v>59</v>
      </c>
      <c r="G1043" s="9">
        <v>0</v>
      </c>
      <c r="H1043" s="1" t="s">
        <v>8</v>
      </c>
    </row>
    <row r="1044" spans="1:8" ht="15.75">
      <c r="A1044" s="4">
        <v>45413.5</v>
      </c>
      <c r="B1044" s="9">
        <v>23.7</v>
      </c>
      <c r="C1044" s="9">
        <v>2.6</v>
      </c>
      <c r="D1044" s="9">
        <v>8.8000000000000007</v>
      </c>
      <c r="E1044" s="2">
        <v>0</v>
      </c>
      <c r="F1044" s="2">
        <v>28</v>
      </c>
      <c r="G1044" s="9">
        <v>0</v>
      </c>
      <c r="H1044" s="1" t="s">
        <v>8</v>
      </c>
    </row>
    <row r="1045" spans="1:8" ht="15.75">
      <c r="A1045" s="4">
        <v>45413.75</v>
      </c>
      <c r="B1045" s="9">
        <v>18.899999999999999</v>
      </c>
      <c r="C1045" s="9">
        <v>0.9</v>
      </c>
      <c r="D1045" s="9">
        <v>2.7</v>
      </c>
      <c r="E1045" s="2">
        <v>0</v>
      </c>
      <c r="F1045" s="2">
        <v>44</v>
      </c>
      <c r="G1045" s="9">
        <v>0</v>
      </c>
      <c r="H1045" s="1" t="s">
        <v>8</v>
      </c>
    </row>
    <row r="1046" spans="1:8" ht="15.75">
      <c r="A1046" s="4">
        <v>45414</v>
      </c>
      <c r="B1046" s="9">
        <v>12.6</v>
      </c>
      <c r="C1046" s="9">
        <v>1.8</v>
      </c>
      <c r="D1046" s="9">
        <v>4.5999999999999996</v>
      </c>
      <c r="E1046" s="2">
        <v>0</v>
      </c>
      <c r="F1046" s="2">
        <v>65</v>
      </c>
      <c r="G1046" s="9">
        <v>0</v>
      </c>
      <c r="H1046" s="1" t="s">
        <v>8</v>
      </c>
    </row>
    <row r="1047" spans="1:8" ht="15.75">
      <c r="A1047" s="4">
        <v>45414.25</v>
      </c>
      <c r="B1047" s="9">
        <v>15.9</v>
      </c>
      <c r="C1047" s="9">
        <v>2.6</v>
      </c>
      <c r="D1047" s="9">
        <v>5.3</v>
      </c>
      <c r="E1047" s="2">
        <v>0</v>
      </c>
      <c r="F1047" s="2">
        <v>61</v>
      </c>
      <c r="G1047" s="9">
        <v>0</v>
      </c>
      <c r="H1047" s="1" t="s">
        <v>8</v>
      </c>
    </row>
    <row r="1048" spans="1:8" ht="15.75">
      <c r="A1048" s="4">
        <v>45414.5</v>
      </c>
      <c r="B1048" s="9">
        <v>23.7</v>
      </c>
      <c r="C1048" s="9">
        <v>3</v>
      </c>
      <c r="D1048" s="9">
        <v>9.6999999999999993</v>
      </c>
      <c r="E1048" s="2">
        <v>0</v>
      </c>
      <c r="F1048" s="2">
        <v>33</v>
      </c>
      <c r="G1048" s="9">
        <v>0</v>
      </c>
      <c r="H1048" s="1" t="s">
        <v>8</v>
      </c>
    </row>
    <row r="1049" spans="1:8" ht="15.75">
      <c r="A1049" s="4">
        <v>45414.75</v>
      </c>
      <c r="B1049" s="9">
        <v>18.399999999999999</v>
      </c>
      <c r="C1049" s="9">
        <v>2.7</v>
      </c>
      <c r="D1049" s="9">
        <v>7.6</v>
      </c>
      <c r="E1049" s="2">
        <v>0</v>
      </c>
      <c r="F1049" s="2">
        <v>44</v>
      </c>
      <c r="G1049" s="9">
        <v>0</v>
      </c>
      <c r="H1049" s="1" t="s">
        <v>8</v>
      </c>
    </row>
    <row r="1050" spans="1:8" ht="15.75">
      <c r="A1050" s="4">
        <v>45415</v>
      </c>
      <c r="B1050" s="9">
        <v>11.5</v>
      </c>
      <c r="C1050" s="9">
        <v>1.7</v>
      </c>
      <c r="D1050" s="9">
        <v>3.6</v>
      </c>
      <c r="E1050" s="2">
        <v>13</v>
      </c>
      <c r="F1050" s="2">
        <v>54</v>
      </c>
      <c r="G1050" s="9">
        <v>0</v>
      </c>
      <c r="H1050" s="1" t="s">
        <v>10</v>
      </c>
    </row>
    <row r="1051" spans="1:8" ht="15.75">
      <c r="A1051" s="4">
        <v>45415.25</v>
      </c>
      <c r="B1051" s="9">
        <v>11.6</v>
      </c>
      <c r="C1051" s="9">
        <v>3.2</v>
      </c>
      <c r="D1051" s="9">
        <v>7.2</v>
      </c>
      <c r="E1051" s="2">
        <v>88</v>
      </c>
      <c r="F1051" s="2">
        <v>55</v>
      </c>
      <c r="G1051" s="9">
        <v>0</v>
      </c>
      <c r="H1051" s="1" t="s">
        <v>11</v>
      </c>
    </row>
    <row r="1052" spans="1:8" ht="15.75">
      <c r="A1052" s="4">
        <v>45415.5</v>
      </c>
      <c r="B1052" s="9">
        <v>19.5</v>
      </c>
      <c r="C1052" s="9">
        <v>3.4</v>
      </c>
      <c r="D1052" s="9">
        <v>6.9</v>
      </c>
      <c r="E1052" s="2">
        <v>0</v>
      </c>
      <c r="F1052" s="2">
        <v>36</v>
      </c>
      <c r="G1052" s="9">
        <v>0</v>
      </c>
      <c r="H1052" s="1" t="s">
        <v>8</v>
      </c>
    </row>
    <row r="1053" spans="1:8" ht="15.75">
      <c r="A1053" s="4">
        <v>45415.75</v>
      </c>
      <c r="B1053" s="9">
        <v>15.2</v>
      </c>
      <c r="C1053" s="9">
        <v>1.4</v>
      </c>
      <c r="D1053" s="9">
        <v>5.4</v>
      </c>
      <c r="E1053" s="2">
        <v>0</v>
      </c>
      <c r="F1053" s="2">
        <v>44</v>
      </c>
      <c r="G1053" s="9">
        <v>0</v>
      </c>
      <c r="H1053" s="1" t="s">
        <v>8</v>
      </c>
    </row>
    <row r="1054" spans="1:8" ht="15.75">
      <c r="A1054" s="4">
        <v>45416</v>
      </c>
      <c r="B1054" s="9">
        <v>9.5</v>
      </c>
      <c r="C1054" s="9">
        <v>1.4</v>
      </c>
      <c r="D1054" s="9">
        <v>3.7</v>
      </c>
      <c r="E1054" s="2">
        <v>88</v>
      </c>
      <c r="F1054" s="2">
        <v>59</v>
      </c>
      <c r="G1054" s="9">
        <v>0</v>
      </c>
      <c r="H1054" s="1" t="s">
        <v>11</v>
      </c>
    </row>
    <row r="1055" spans="1:8" ht="15.75">
      <c r="A1055" s="4">
        <v>45416.25</v>
      </c>
      <c r="B1055" s="9">
        <v>13.4</v>
      </c>
      <c r="C1055" s="9">
        <v>2.9</v>
      </c>
      <c r="D1055" s="9">
        <v>5.4</v>
      </c>
      <c r="E1055" s="2">
        <v>0</v>
      </c>
      <c r="F1055" s="2">
        <v>55</v>
      </c>
      <c r="G1055" s="9">
        <v>0</v>
      </c>
      <c r="H1055" s="1" t="s">
        <v>8</v>
      </c>
    </row>
    <row r="1056" spans="1:8" ht="15.75">
      <c r="A1056" s="4">
        <v>45416.5</v>
      </c>
      <c r="B1056" s="9">
        <v>21.2</v>
      </c>
      <c r="C1056" s="9">
        <v>3.3</v>
      </c>
      <c r="D1056" s="9">
        <v>7</v>
      </c>
      <c r="E1056" s="2">
        <v>0</v>
      </c>
      <c r="F1056" s="2">
        <v>40</v>
      </c>
      <c r="G1056" s="9">
        <v>0</v>
      </c>
      <c r="H1056" s="1" t="s">
        <v>8</v>
      </c>
    </row>
    <row r="1057" spans="1:8" ht="15.75">
      <c r="A1057" s="4">
        <v>45416.75</v>
      </c>
      <c r="B1057" s="9">
        <v>18.3</v>
      </c>
      <c r="C1057" s="9">
        <v>1.3</v>
      </c>
      <c r="D1057" s="9">
        <v>3.5</v>
      </c>
      <c r="E1057" s="2">
        <v>0</v>
      </c>
      <c r="F1057" s="2">
        <v>52</v>
      </c>
      <c r="G1057" s="9">
        <v>0</v>
      </c>
      <c r="H1057" s="1" t="s">
        <v>8</v>
      </c>
    </row>
    <row r="1058" spans="1:8" ht="15.75">
      <c r="A1058" s="4">
        <v>45417</v>
      </c>
      <c r="B1058" s="9">
        <v>11.1</v>
      </c>
      <c r="C1058" s="9">
        <v>1.5</v>
      </c>
      <c r="D1058" s="9">
        <v>2.8</v>
      </c>
      <c r="E1058" s="2">
        <v>0</v>
      </c>
      <c r="F1058" s="2">
        <v>81</v>
      </c>
      <c r="G1058" s="9">
        <v>0</v>
      </c>
      <c r="H1058" s="1" t="s">
        <v>8</v>
      </c>
    </row>
    <row r="1059" spans="1:8" ht="15.75">
      <c r="A1059" s="4">
        <v>45417.25</v>
      </c>
      <c r="B1059" s="9">
        <v>15.5</v>
      </c>
      <c r="C1059" s="9">
        <v>1.4</v>
      </c>
      <c r="D1059" s="9">
        <v>2.6</v>
      </c>
      <c r="E1059" s="2">
        <v>50</v>
      </c>
      <c r="F1059" s="2">
        <v>62</v>
      </c>
      <c r="G1059" s="9">
        <v>0</v>
      </c>
      <c r="H1059" s="1" t="s">
        <v>12</v>
      </c>
    </row>
    <row r="1060" spans="1:8" ht="15.75">
      <c r="A1060" s="4">
        <v>45417.5</v>
      </c>
      <c r="B1060" s="9">
        <v>21.5</v>
      </c>
      <c r="C1060" s="9">
        <v>2.2999999999999998</v>
      </c>
      <c r="D1060" s="9">
        <v>7.2</v>
      </c>
      <c r="E1060" s="2">
        <v>13</v>
      </c>
      <c r="F1060" s="2">
        <v>34</v>
      </c>
      <c r="G1060" s="9">
        <v>0</v>
      </c>
      <c r="H1060" s="1" t="s">
        <v>10</v>
      </c>
    </row>
    <row r="1061" spans="1:8" ht="15.75">
      <c r="A1061" s="4">
        <v>45417.75</v>
      </c>
      <c r="B1061" s="9">
        <v>17.2</v>
      </c>
      <c r="C1061" s="9">
        <v>1.2</v>
      </c>
      <c r="D1061" s="9">
        <v>1.8</v>
      </c>
      <c r="E1061" s="2">
        <v>100</v>
      </c>
      <c r="F1061" s="2">
        <v>47</v>
      </c>
      <c r="G1061" s="9">
        <v>0</v>
      </c>
      <c r="H1061" s="1" t="s">
        <v>11</v>
      </c>
    </row>
    <row r="1062" spans="1:8" ht="15.75">
      <c r="A1062" s="4">
        <v>45418</v>
      </c>
      <c r="B1062" s="9">
        <v>12.3</v>
      </c>
      <c r="C1062" s="9">
        <v>3.3</v>
      </c>
      <c r="D1062" s="9">
        <v>6</v>
      </c>
      <c r="E1062" s="2">
        <v>100</v>
      </c>
      <c r="F1062" s="2">
        <v>85</v>
      </c>
      <c r="G1062" s="9">
        <v>0.9</v>
      </c>
      <c r="H1062" s="1" t="s">
        <v>14</v>
      </c>
    </row>
    <row r="1063" spans="1:8" ht="15.75">
      <c r="A1063" s="4">
        <v>45418.25</v>
      </c>
      <c r="B1063" s="9">
        <v>13.3</v>
      </c>
      <c r="C1063" s="9">
        <v>1.2</v>
      </c>
      <c r="D1063" s="9">
        <v>2.5</v>
      </c>
      <c r="E1063" s="2">
        <v>88</v>
      </c>
      <c r="F1063" s="2">
        <v>83</v>
      </c>
      <c r="G1063" s="9">
        <v>0</v>
      </c>
      <c r="H1063" s="1" t="s">
        <v>11</v>
      </c>
    </row>
    <row r="1064" spans="1:8" ht="15.75">
      <c r="A1064" s="4">
        <v>45418.5</v>
      </c>
      <c r="B1064" s="9">
        <v>15.8</v>
      </c>
      <c r="C1064" s="9">
        <v>2.2999999999999998</v>
      </c>
      <c r="D1064" s="9">
        <v>5.7</v>
      </c>
      <c r="E1064" s="2">
        <v>13</v>
      </c>
      <c r="F1064" s="2">
        <v>68</v>
      </c>
      <c r="G1064" s="9">
        <v>0</v>
      </c>
      <c r="H1064" s="1" t="s">
        <v>10</v>
      </c>
    </row>
    <row r="1065" spans="1:8" ht="15.75">
      <c r="A1065" s="4">
        <v>45418.75</v>
      </c>
      <c r="B1065" s="9">
        <v>10.8</v>
      </c>
      <c r="C1065" s="9">
        <v>2</v>
      </c>
      <c r="D1065" s="9">
        <v>4.9000000000000004</v>
      </c>
      <c r="E1065" s="2">
        <v>88</v>
      </c>
      <c r="F1065" s="2">
        <v>85</v>
      </c>
      <c r="G1065" s="9">
        <v>0</v>
      </c>
      <c r="H1065" s="1" t="s">
        <v>11</v>
      </c>
    </row>
    <row r="1066" spans="1:8" ht="15.75">
      <c r="A1066" s="4">
        <v>45419</v>
      </c>
      <c r="B1066" s="9">
        <v>7</v>
      </c>
      <c r="C1066" s="9">
        <v>2.5</v>
      </c>
      <c r="D1066" s="9">
        <v>5.4</v>
      </c>
      <c r="E1066" s="2">
        <v>100</v>
      </c>
      <c r="F1066" s="2">
        <v>99</v>
      </c>
      <c r="G1066" s="9">
        <v>0</v>
      </c>
      <c r="H1066" s="1" t="s">
        <v>13</v>
      </c>
    </row>
    <row r="1067" spans="1:8" ht="15.75">
      <c r="A1067" s="4">
        <v>45419.25</v>
      </c>
      <c r="B1067" s="9">
        <v>5.2</v>
      </c>
      <c r="C1067" s="9">
        <v>3.8</v>
      </c>
      <c r="D1067" s="9">
        <v>9</v>
      </c>
      <c r="E1067" s="2">
        <v>88</v>
      </c>
      <c r="F1067" s="2">
        <v>82</v>
      </c>
      <c r="G1067" s="9">
        <v>0</v>
      </c>
      <c r="H1067" s="1" t="s">
        <v>15</v>
      </c>
    </row>
    <row r="1068" spans="1:8" ht="15.75">
      <c r="A1068" s="4">
        <v>45419.5</v>
      </c>
      <c r="B1068" s="9">
        <v>10.4</v>
      </c>
      <c r="C1068" s="9">
        <v>3.5</v>
      </c>
      <c r="D1068" s="9">
        <v>8.6999999999999993</v>
      </c>
      <c r="E1068" s="2">
        <v>75</v>
      </c>
      <c r="F1068" s="2">
        <v>46</v>
      </c>
      <c r="G1068" s="9">
        <v>0</v>
      </c>
      <c r="H1068" s="1" t="s">
        <v>9</v>
      </c>
    </row>
    <row r="1069" spans="1:8" ht="15.75">
      <c r="A1069" s="4">
        <v>45419.75</v>
      </c>
      <c r="B1069" s="9">
        <v>8.1</v>
      </c>
      <c r="C1069" s="9">
        <v>2.6</v>
      </c>
      <c r="D1069" s="9">
        <v>6.1</v>
      </c>
      <c r="E1069" s="2">
        <v>0</v>
      </c>
      <c r="F1069" s="2">
        <v>52</v>
      </c>
      <c r="G1069" s="9">
        <v>0</v>
      </c>
      <c r="H1069" s="1" t="s">
        <v>8</v>
      </c>
    </row>
    <row r="1070" spans="1:8" ht="15.75">
      <c r="A1070" s="4">
        <v>45420</v>
      </c>
      <c r="B1070" s="9">
        <v>0.8</v>
      </c>
      <c r="C1070" s="9">
        <v>1</v>
      </c>
      <c r="D1070" s="9">
        <v>1.7</v>
      </c>
      <c r="E1070" s="2">
        <v>0</v>
      </c>
      <c r="F1070" s="2">
        <v>87</v>
      </c>
      <c r="G1070" s="9">
        <v>0</v>
      </c>
      <c r="H1070" s="1" t="s">
        <v>8</v>
      </c>
    </row>
    <row r="1071" spans="1:8" ht="15.75">
      <c r="A1071" s="4">
        <v>45420.25</v>
      </c>
      <c r="B1071" s="9">
        <v>7.8</v>
      </c>
      <c r="C1071" s="9">
        <v>2.6</v>
      </c>
      <c r="D1071" s="9">
        <v>4.8</v>
      </c>
      <c r="E1071" s="2">
        <v>0</v>
      </c>
      <c r="F1071" s="2">
        <v>51</v>
      </c>
      <c r="G1071" s="9">
        <v>0</v>
      </c>
      <c r="H1071" s="1" t="s">
        <v>8</v>
      </c>
    </row>
    <row r="1072" spans="1:8" ht="15.75">
      <c r="A1072" s="4">
        <v>45420.5</v>
      </c>
      <c r="B1072" s="9">
        <v>11.7</v>
      </c>
      <c r="C1072" s="9">
        <v>3.2</v>
      </c>
      <c r="D1072" s="9">
        <v>8.1</v>
      </c>
      <c r="E1072" s="2">
        <v>25</v>
      </c>
      <c r="F1072" s="2">
        <v>42</v>
      </c>
      <c r="G1072" s="9">
        <v>0</v>
      </c>
      <c r="H1072" s="1" t="s">
        <v>10</v>
      </c>
    </row>
    <row r="1073" spans="1:8" ht="15.75">
      <c r="A1073" s="4">
        <v>45420.75</v>
      </c>
      <c r="B1073" s="9">
        <v>8.3000000000000007</v>
      </c>
      <c r="C1073" s="9">
        <v>1.8</v>
      </c>
      <c r="D1073" s="9">
        <v>5.4</v>
      </c>
      <c r="E1073" s="2">
        <v>63</v>
      </c>
      <c r="F1073" s="2">
        <v>46</v>
      </c>
      <c r="G1073" s="9">
        <v>0</v>
      </c>
      <c r="H1073" s="1" t="s">
        <v>9</v>
      </c>
    </row>
    <row r="1074" spans="1:8" ht="15.75">
      <c r="A1074" s="4">
        <v>45421</v>
      </c>
      <c r="B1074" s="9">
        <v>3.1</v>
      </c>
      <c r="C1074" s="9">
        <v>0.8</v>
      </c>
      <c r="D1074" s="9">
        <v>1.8</v>
      </c>
      <c r="E1074" s="2">
        <v>100</v>
      </c>
      <c r="F1074" s="2">
        <v>74</v>
      </c>
      <c r="G1074" s="9">
        <v>0</v>
      </c>
      <c r="H1074" s="1" t="s">
        <v>11</v>
      </c>
    </row>
    <row r="1075" spans="1:8" ht="15.75">
      <c r="A1075" s="4">
        <v>45421.25</v>
      </c>
      <c r="B1075" s="9">
        <v>6.2</v>
      </c>
      <c r="C1075" s="9">
        <v>3.4</v>
      </c>
      <c r="D1075" s="9">
        <v>6.3</v>
      </c>
      <c r="E1075" s="2">
        <v>100</v>
      </c>
      <c r="F1075" s="2">
        <v>49</v>
      </c>
      <c r="G1075" s="9">
        <v>0</v>
      </c>
      <c r="H1075" s="1" t="s">
        <v>11</v>
      </c>
    </row>
    <row r="1076" spans="1:8" ht="15.75">
      <c r="A1076" s="4">
        <v>45421.5</v>
      </c>
      <c r="B1076" s="9">
        <v>8.3000000000000007</v>
      </c>
      <c r="C1076" s="9">
        <v>2.9</v>
      </c>
      <c r="D1076" s="9">
        <v>5.8</v>
      </c>
      <c r="E1076" s="2">
        <v>100</v>
      </c>
      <c r="F1076" s="2">
        <v>62</v>
      </c>
      <c r="G1076" s="9">
        <v>0</v>
      </c>
      <c r="H1076" s="1" t="s">
        <v>14</v>
      </c>
    </row>
    <row r="1077" spans="1:8" ht="15.75">
      <c r="A1077" s="4">
        <v>45421.75</v>
      </c>
      <c r="B1077" s="9">
        <v>7.4</v>
      </c>
      <c r="C1077" s="9">
        <v>1.7</v>
      </c>
      <c r="D1077" s="9">
        <v>4.4000000000000004</v>
      </c>
      <c r="E1077" s="2">
        <v>88</v>
      </c>
      <c r="F1077" s="2">
        <v>86</v>
      </c>
      <c r="G1077" s="9">
        <v>0</v>
      </c>
      <c r="H1077" s="1" t="s">
        <v>11</v>
      </c>
    </row>
    <row r="1078" spans="1:8" ht="15.75">
      <c r="A1078" s="4">
        <v>45422</v>
      </c>
      <c r="B1078" s="9">
        <v>6.5</v>
      </c>
      <c r="C1078" s="9">
        <v>2</v>
      </c>
      <c r="D1078" s="9">
        <v>3.7</v>
      </c>
      <c r="E1078" s="2">
        <v>88</v>
      </c>
      <c r="F1078" s="2">
        <v>93</v>
      </c>
      <c r="G1078" s="9">
        <v>0</v>
      </c>
      <c r="H1078" s="1" t="s">
        <v>11</v>
      </c>
    </row>
    <row r="1079" spans="1:8" ht="15.75">
      <c r="A1079" s="4">
        <v>45422.25</v>
      </c>
      <c r="B1079" s="9">
        <v>9.1999999999999993</v>
      </c>
      <c r="C1079" s="9">
        <v>3.5</v>
      </c>
      <c r="D1079" s="9">
        <v>8.5</v>
      </c>
      <c r="E1079" s="2">
        <v>100</v>
      </c>
      <c r="F1079" s="2">
        <v>94</v>
      </c>
      <c r="G1079" s="9">
        <v>0.3</v>
      </c>
      <c r="H1079" s="1" t="s">
        <v>14</v>
      </c>
    </row>
    <row r="1080" spans="1:8" ht="15.75">
      <c r="A1080" s="4">
        <v>45422.5</v>
      </c>
      <c r="B1080" s="9">
        <v>10.9</v>
      </c>
      <c r="C1080" s="9">
        <v>3.9</v>
      </c>
      <c r="D1080" s="9">
        <v>9</v>
      </c>
      <c r="E1080" s="2">
        <v>100</v>
      </c>
      <c r="F1080" s="2">
        <v>96</v>
      </c>
      <c r="G1080" s="9">
        <v>0.1</v>
      </c>
      <c r="H1080" s="1" t="s">
        <v>14</v>
      </c>
    </row>
    <row r="1081" spans="1:8" ht="15.75">
      <c r="A1081" s="4">
        <v>45422.75</v>
      </c>
      <c r="B1081" s="9">
        <v>11.7</v>
      </c>
      <c r="C1081" s="9">
        <v>1.5</v>
      </c>
      <c r="D1081" s="9">
        <v>5</v>
      </c>
      <c r="E1081" s="2">
        <v>13</v>
      </c>
      <c r="F1081" s="2">
        <v>71</v>
      </c>
      <c r="G1081" s="9">
        <v>0</v>
      </c>
      <c r="H1081" s="1" t="s">
        <v>10</v>
      </c>
    </row>
    <row r="1082" spans="1:8" ht="15.75">
      <c r="A1082" s="4">
        <v>45423</v>
      </c>
      <c r="B1082" s="9">
        <v>2.8</v>
      </c>
      <c r="C1082" s="9">
        <v>1.6</v>
      </c>
      <c r="D1082" s="9">
        <v>3.9</v>
      </c>
      <c r="E1082" s="2">
        <v>0</v>
      </c>
      <c r="F1082" s="2">
        <v>76</v>
      </c>
      <c r="G1082" s="9">
        <v>0</v>
      </c>
      <c r="H1082" s="1" t="s">
        <v>8</v>
      </c>
    </row>
    <row r="1083" spans="1:8" ht="15.75">
      <c r="A1083" s="4">
        <v>45423.25</v>
      </c>
      <c r="B1083" s="9">
        <v>5.5</v>
      </c>
      <c r="C1083" s="9">
        <v>2.8</v>
      </c>
      <c r="D1083" s="9">
        <v>5.6</v>
      </c>
      <c r="E1083" s="2">
        <v>0</v>
      </c>
      <c r="F1083" s="2">
        <v>73</v>
      </c>
      <c r="G1083" s="9">
        <v>0</v>
      </c>
      <c r="H1083" s="1" t="s">
        <v>8</v>
      </c>
    </row>
    <row r="1084" spans="1:8" ht="15.75">
      <c r="A1084" s="4">
        <v>45423.5</v>
      </c>
      <c r="B1084" s="9">
        <v>12.8</v>
      </c>
      <c r="C1084" s="9">
        <v>5</v>
      </c>
      <c r="D1084" s="9">
        <v>11.2</v>
      </c>
      <c r="E1084" s="2">
        <v>38</v>
      </c>
      <c r="F1084" s="2">
        <v>38</v>
      </c>
      <c r="G1084" s="9">
        <v>0</v>
      </c>
      <c r="H1084" s="1" t="s">
        <v>12</v>
      </c>
    </row>
    <row r="1085" spans="1:8" ht="15.75">
      <c r="A1085" s="4">
        <v>45423.75</v>
      </c>
      <c r="B1085" s="9">
        <v>9.9</v>
      </c>
      <c r="C1085" s="9">
        <v>2.7</v>
      </c>
      <c r="D1085" s="9">
        <v>7.6</v>
      </c>
      <c r="E1085" s="2">
        <v>0</v>
      </c>
      <c r="F1085" s="2">
        <v>41</v>
      </c>
      <c r="G1085" s="9">
        <v>0</v>
      </c>
      <c r="H1085" s="1" t="s">
        <v>8</v>
      </c>
    </row>
    <row r="1086" spans="1:8" ht="15.75">
      <c r="A1086" s="4">
        <v>45424</v>
      </c>
      <c r="B1086" s="9">
        <v>3.1</v>
      </c>
      <c r="C1086" s="9">
        <v>2</v>
      </c>
      <c r="D1086" s="9">
        <v>3.4</v>
      </c>
      <c r="E1086" s="2">
        <v>0</v>
      </c>
      <c r="F1086" s="2">
        <v>69</v>
      </c>
      <c r="G1086" s="9">
        <v>0</v>
      </c>
      <c r="H1086" s="1" t="s">
        <v>8</v>
      </c>
    </row>
    <row r="1087" spans="1:8" ht="15.75">
      <c r="A1087" s="4">
        <v>45424.25</v>
      </c>
      <c r="B1087" s="9">
        <v>7</v>
      </c>
      <c r="C1087" s="9">
        <v>2.1</v>
      </c>
      <c r="D1087" s="9">
        <v>4.3</v>
      </c>
      <c r="E1087" s="2">
        <v>0</v>
      </c>
      <c r="F1087" s="2">
        <v>65</v>
      </c>
      <c r="G1087" s="9">
        <v>0</v>
      </c>
      <c r="H1087" s="1" t="s">
        <v>8</v>
      </c>
    </row>
    <row r="1088" spans="1:8" ht="15.75">
      <c r="A1088" s="4">
        <v>45424.5</v>
      </c>
      <c r="B1088" s="9">
        <v>14.4</v>
      </c>
      <c r="C1088" s="9">
        <v>3</v>
      </c>
      <c r="D1088" s="9">
        <v>7.6</v>
      </c>
      <c r="E1088" s="2">
        <v>0</v>
      </c>
      <c r="F1088" s="2">
        <v>31</v>
      </c>
      <c r="G1088" s="9">
        <v>0</v>
      </c>
      <c r="H1088" s="1" t="s">
        <v>8</v>
      </c>
    </row>
    <row r="1089" spans="1:8" ht="15.75">
      <c r="A1089" s="4">
        <v>45424.75</v>
      </c>
      <c r="B1089" s="9">
        <v>11.7</v>
      </c>
      <c r="C1089" s="9">
        <v>1.2</v>
      </c>
      <c r="D1089" s="9">
        <v>5</v>
      </c>
      <c r="E1089" s="2">
        <v>0</v>
      </c>
      <c r="F1089" s="2">
        <v>37</v>
      </c>
      <c r="G1089" s="9">
        <v>0</v>
      </c>
      <c r="H1089" s="1" t="s">
        <v>8</v>
      </c>
    </row>
    <row r="1090" spans="1:8" ht="15.75">
      <c r="A1090" s="4">
        <v>45425</v>
      </c>
      <c r="B1090" s="9">
        <v>4.4000000000000004</v>
      </c>
      <c r="C1090" s="9">
        <v>0.3</v>
      </c>
      <c r="D1090" s="9">
        <v>1</v>
      </c>
      <c r="E1090" s="2">
        <v>100</v>
      </c>
      <c r="F1090" s="2">
        <v>80</v>
      </c>
      <c r="G1090" s="9">
        <v>0</v>
      </c>
      <c r="H1090" s="1" t="s">
        <v>11</v>
      </c>
    </row>
    <row r="1091" spans="1:8" ht="15.75">
      <c r="A1091" s="4">
        <v>45425.25</v>
      </c>
      <c r="B1091" s="9">
        <v>13.1</v>
      </c>
      <c r="C1091" s="9">
        <v>1.4</v>
      </c>
      <c r="D1091" s="9">
        <v>2.9</v>
      </c>
      <c r="E1091" s="2">
        <v>0</v>
      </c>
      <c r="F1091" s="2">
        <v>37</v>
      </c>
      <c r="G1091" s="9">
        <v>0</v>
      </c>
      <c r="H1091" s="1" t="s">
        <v>8</v>
      </c>
    </row>
    <row r="1092" spans="1:8" ht="15.75">
      <c r="A1092" s="4">
        <v>45425.5</v>
      </c>
      <c r="B1092" s="9">
        <v>18.899999999999999</v>
      </c>
      <c r="C1092" s="9">
        <v>1.1000000000000001</v>
      </c>
      <c r="D1092" s="9">
        <v>5</v>
      </c>
      <c r="E1092" s="2">
        <v>0</v>
      </c>
      <c r="F1092" s="2">
        <v>27</v>
      </c>
      <c r="G1092" s="9">
        <v>0</v>
      </c>
      <c r="H1092" s="1" t="s">
        <v>8</v>
      </c>
    </row>
    <row r="1093" spans="1:8" ht="15.75">
      <c r="A1093" s="4">
        <v>45425.75</v>
      </c>
      <c r="B1093" s="9">
        <v>16</v>
      </c>
      <c r="C1093" s="9">
        <v>2.2000000000000002</v>
      </c>
      <c r="D1093" s="9">
        <v>5.3</v>
      </c>
      <c r="E1093" s="2">
        <v>100</v>
      </c>
      <c r="F1093" s="2">
        <v>41</v>
      </c>
      <c r="G1093" s="9">
        <v>0</v>
      </c>
      <c r="H1093" s="1" t="s">
        <v>11</v>
      </c>
    </row>
    <row r="1094" spans="1:8" ht="15.75">
      <c r="A1094" s="4">
        <v>45426</v>
      </c>
      <c r="B1094" s="9">
        <v>11.3</v>
      </c>
      <c r="C1094" s="9">
        <v>0.7</v>
      </c>
      <c r="D1094" s="9">
        <v>2.1</v>
      </c>
      <c r="E1094" s="2">
        <v>100</v>
      </c>
      <c r="F1094" s="2">
        <v>65</v>
      </c>
      <c r="G1094" s="9">
        <v>0</v>
      </c>
      <c r="H1094" s="1" t="s">
        <v>11</v>
      </c>
    </row>
    <row r="1095" spans="1:8" ht="15.75">
      <c r="A1095" s="4">
        <v>45426.25</v>
      </c>
      <c r="B1095" s="9">
        <v>11.1</v>
      </c>
      <c r="C1095" s="9">
        <v>3.4</v>
      </c>
      <c r="D1095" s="9">
        <v>5.3</v>
      </c>
      <c r="E1095" s="2">
        <v>100</v>
      </c>
      <c r="F1095" s="2">
        <v>60</v>
      </c>
      <c r="G1095" s="9">
        <v>0</v>
      </c>
      <c r="H1095" s="1" t="s">
        <v>11</v>
      </c>
    </row>
    <row r="1096" spans="1:8" ht="15.75">
      <c r="A1096" s="4">
        <v>45426.5</v>
      </c>
      <c r="B1096" s="9">
        <v>18</v>
      </c>
      <c r="C1096" s="9">
        <v>2.2999999999999998</v>
      </c>
      <c r="D1096" s="9">
        <v>6</v>
      </c>
      <c r="E1096" s="2">
        <v>13</v>
      </c>
      <c r="F1096" s="2">
        <v>38</v>
      </c>
      <c r="G1096" s="9">
        <v>0</v>
      </c>
      <c r="H1096" s="1" t="s">
        <v>10</v>
      </c>
    </row>
    <row r="1097" spans="1:8" ht="15.75">
      <c r="A1097" s="4">
        <v>45426.75</v>
      </c>
      <c r="B1097" s="9">
        <v>15.7</v>
      </c>
      <c r="C1097" s="9">
        <v>2.1</v>
      </c>
      <c r="D1097" s="9">
        <v>3.6</v>
      </c>
      <c r="E1097" s="2">
        <v>100</v>
      </c>
      <c r="F1097" s="2">
        <v>51</v>
      </c>
      <c r="G1097" s="9">
        <v>0</v>
      </c>
      <c r="H1097" s="1" t="s">
        <v>11</v>
      </c>
    </row>
    <row r="1098" spans="1:8" ht="15.75">
      <c r="A1098" s="4">
        <v>45427</v>
      </c>
      <c r="B1098" s="9">
        <v>10.6</v>
      </c>
      <c r="C1098" s="9">
        <v>1.3</v>
      </c>
      <c r="D1098" s="9">
        <v>2.2999999999999998</v>
      </c>
      <c r="E1098" s="2">
        <v>100</v>
      </c>
      <c r="F1098" s="2">
        <v>71</v>
      </c>
      <c r="G1098" s="9">
        <v>0</v>
      </c>
      <c r="H1098" s="1" t="s">
        <v>11</v>
      </c>
    </row>
    <row r="1099" spans="1:8" ht="15.75">
      <c r="A1099" s="4">
        <v>45427.25</v>
      </c>
      <c r="B1099" s="9">
        <v>11.9</v>
      </c>
      <c r="C1099" s="9">
        <v>1.9</v>
      </c>
      <c r="D1099" s="9">
        <v>3.8</v>
      </c>
      <c r="E1099" s="2">
        <v>88</v>
      </c>
      <c r="F1099" s="2">
        <v>61</v>
      </c>
      <c r="G1099" s="9">
        <v>0</v>
      </c>
      <c r="H1099" s="1" t="s">
        <v>11</v>
      </c>
    </row>
    <row r="1100" spans="1:8" ht="15.75">
      <c r="A1100" s="4">
        <v>45427.5</v>
      </c>
      <c r="B1100" s="9">
        <v>18.399999999999999</v>
      </c>
      <c r="C1100" s="9">
        <v>2.9</v>
      </c>
      <c r="D1100" s="9">
        <v>7.8</v>
      </c>
      <c r="E1100" s="2">
        <v>50</v>
      </c>
      <c r="F1100" s="2">
        <v>35</v>
      </c>
      <c r="G1100" s="9">
        <v>0</v>
      </c>
      <c r="H1100" s="1" t="s">
        <v>12</v>
      </c>
    </row>
    <row r="1101" spans="1:8" ht="15.75">
      <c r="A1101" s="4">
        <v>45427.75</v>
      </c>
      <c r="B1101" s="9">
        <v>15.2</v>
      </c>
      <c r="C1101" s="9">
        <v>2</v>
      </c>
      <c r="D1101" s="9">
        <v>4.3</v>
      </c>
      <c r="E1101" s="2">
        <v>50</v>
      </c>
      <c r="F1101" s="2">
        <v>44</v>
      </c>
      <c r="G1101" s="9">
        <v>0</v>
      </c>
      <c r="H1101" s="1" t="s">
        <v>12</v>
      </c>
    </row>
    <row r="1102" spans="1:8" ht="15.75">
      <c r="A1102" s="4">
        <v>45428</v>
      </c>
      <c r="B1102" s="9">
        <v>6</v>
      </c>
      <c r="C1102" s="9">
        <v>1.3</v>
      </c>
      <c r="D1102" s="9">
        <v>2</v>
      </c>
      <c r="E1102" s="2">
        <v>0</v>
      </c>
      <c r="F1102" s="2">
        <v>80</v>
      </c>
      <c r="G1102" s="9">
        <v>0</v>
      </c>
      <c r="H1102" s="1" t="s">
        <v>8</v>
      </c>
    </row>
    <row r="1103" spans="1:8" ht="15.75">
      <c r="A1103" s="4">
        <v>45428.25</v>
      </c>
      <c r="B1103" s="9">
        <v>13.2</v>
      </c>
      <c r="C1103" s="9">
        <v>2.2000000000000002</v>
      </c>
      <c r="D1103" s="9">
        <v>3.6</v>
      </c>
      <c r="E1103" s="2">
        <v>0</v>
      </c>
      <c r="F1103" s="2">
        <v>51</v>
      </c>
      <c r="G1103" s="9">
        <v>0</v>
      </c>
      <c r="H1103" s="1" t="s">
        <v>8</v>
      </c>
    </row>
    <row r="1104" spans="1:8" ht="15.75">
      <c r="A1104" s="4">
        <v>45428.5</v>
      </c>
      <c r="B1104" s="9">
        <v>20</v>
      </c>
      <c r="C1104" s="9">
        <v>4.5999999999999996</v>
      </c>
      <c r="D1104" s="9">
        <v>9.5</v>
      </c>
      <c r="E1104" s="2">
        <v>75</v>
      </c>
      <c r="F1104" s="2">
        <v>30</v>
      </c>
      <c r="G1104" s="9">
        <v>0</v>
      </c>
      <c r="H1104" s="1" t="s">
        <v>9</v>
      </c>
    </row>
    <row r="1105" spans="1:8" ht="15.75">
      <c r="A1105" s="4">
        <v>45428.75</v>
      </c>
      <c r="B1105" s="9">
        <v>16.399999999999999</v>
      </c>
      <c r="C1105" s="9">
        <v>1.2</v>
      </c>
      <c r="D1105" s="9">
        <v>3.4</v>
      </c>
      <c r="E1105" s="2">
        <v>0</v>
      </c>
      <c r="F1105" s="2">
        <v>38</v>
      </c>
      <c r="G1105" s="9">
        <v>0</v>
      </c>
      <c r="H1105" s="1" t="s">
        <v>8</v>
      </c>
    </row>
    <row r="1106" spans="1:8" ht="15.75">
      <c r="A1106" s="4">
        <v>45429</v>
      </c>
      <c r="B1106" s="9">
        <v>6.1</v>
      </c>
      <c r="C1106" s="9">
        <v>0.3</v>
      </c>
      <c r="D1106" s="9">
        <v>1.1000000000000001</v>
      </c>
      <c r="E1106" s="2">
        <v>0</v>
      </c>
      <c r="F1106" s="2">
        <v>85</v>
      </c>
      <c r="G1106" s="9">
        <v>0</v>
      </c>
      <c r="H1106" s="1" t="s">
        <v>8</v>
      </c>
    </row>
    <row r="1107" spans="1:8" ht="15.75">
      <c r="A1107" s="4">
        <v>45429.25</v>
      </c>
      <c r="B1107" s="9">
        <v>14.8</v>
      </c>
      <c r="C1107" s="9">
        <v>0.9</v>
      </c>
      <c r="D1107" s="9">
        <v>1.2</v>
      </c>
      <c r="E1107" s="2">
        <v>0</v>
      </c>
      <c r="F1107" s="2">
        <v>46</v>
      </c>
      <c r="G1107" s="9">
        <v>0</v>
      </c>
      <c r="H1107" s="1" t="s">
        <v>8</v>
      </c>
    </row>
    <row r="1108" spans="1:8" ht="15.75">
      <c r="A1108" s="4">
        <v>45429.5</v>
      </c>
      <c r="B1108" s="9">
        <v>21.9</v>
      </c>
      <c r="C1108" s="9">
        <v>1.7</v>
      </c>
      <c r="D1108" s="9">
        <v>5.9</v>
      </c>
      <c r="E1108" s="2">
        <v>0</v>
      </c>
      <c r="F1108" s="2">
        <v>35</v>
      </c>
      <c r="G1108" s="9">
        <v>0</v>
      </c>
      <c r="H1108" s="1" t="s">
        <v>8</v>
      </c>
    </row>
    <row r="1109" spans="1:8" ht="15.75">
      <c r="A1109" s="4">
        <v>45429.75</v>
      </c>
      <c r="B1109" s="9">
        <v>20.7</v>
      </c>
      <c r="C1109" s="9">
        <v>0.9</v>
      </c>
      <c r="D1109" s="9">
        <v>3.4</v>
      </c>
      <c r="E1109" s="2">
        <v>25</v>
      </c>
      <c r="F1109" s="2">
        <v>45</v>
      </c>
      <c r="G1109" s="9">
        <v>0</v>
      </c>
      <c r="H1109" s="1" t="s">
        <v>10</v>
      </c>
    </row>
    <row r="1110" spans="1:8" ht="15.75">
      <c r="A1110" s="4">
        <v>45432</v>
      </c>
      <c r="B1110" s="9">
        <v>9.6999999999999993</v>
      </c>
      <c r="C1110" s="9">
        <v>0.9</v>
      </c>
      <c r="D1110" s="9">
        <v>1.6</v>
      </c>
      <c r="E1110" s="2">
        <v>0</v>
      </c>
      <c r="F1110" s="2">
        <v>100</v>
      </c>
      <c r="G1110" s="9">
        <v>0</v>
      </c>
      <c r="H1110" s="1" t="s">
        <v>13</v>
      </c>
    </row>
    <row r="1111" spans="1:8" ht="15.75">
      <c r="A1111" s="4">
        <v>45432.25</v>
      </c>
      <c r="B1111" s="9">
        <v>17.399999999999999</v>
      </c>
      <c r="C1111" s="9">
        <v>1.4</v>
      </c>
      <c r="D1111" s="9">
        <v>3.4</v>
      </c>
      <c r="E1111" s="2">
        <v>0</v>
      </c>
      <c r="F1111" s="2">
        <v>69</v>
      </c>
      <c r="G1111" s="9">
        <v>0</v>
      </c>
      <c r="H1111" s="1" t="s">
        <v>8</v>
      </c>
    </row>
    <row r="1112" spans="1:8" ht="15.75">
      <c r="A1112" s="4">
        <v>45432.5</v>
      </c>
      <c r="B1112" s="9">
        <v>22.8</v>
      </c>
      <c r="C1112" s="9">
        <v>2.5</v>
      </c>
      <c r="D1112" s="9">
        <v>7.8</v>
      </c>
      <c r="E1112" s="2">
        <v>88</v>
      </c>
      <c r="F1112" s="2">
        <v>45</v>
      </c>
      <c r="G1112" s="9">
        <v>0</v>
      </c>
      <c r="H1112" s="1" t="s">
        <v>15</v>
      </c>
    </row>
    <row r="1113" spans="1:8" ht="15.75">
      <c r="A1113" s="4">
        <v>45432.75</v>
      </c>
      <c r="B1113" s="9">
        <v>16.2</v>
      </c>
      <c r="C1113" s="9">
        <v>0.6</v>
      </c>
      <c r="D1113" s="9">
        <v>1.8</v>
      </c>
      <c r="E1113" s="2">
        <v>88</v>
      </c>
      <c r="F1113" s="2">
        <v>80</v>
      </c>
      <c r="G1113" s="9">
        <v>0</v>
      </c>
      <c r="H1113" s="1" t="s">
        <v>11</v>
      </c>
    </row>
    <row r="1114" spans="1:8" ht="15.75">
      <c r="A1114" s="4">
        <v>45433</v>
      </c>
      <c r="B1114" s="9">
        <v>12.7</v>
      </c>
      <c r="C1114" s="9">
        <v>1</v>
      </c>
      <c r="D1114" s="9">
        <v>1.7</v>
      </c>
      <c r="E1114" s="2">
        <v>88</v>
      </c>
      <c r="F1114" s="2">
        <v>97</v>
      </c>
      <c r="G1114" s="9">
        <v>0</v>
      </c>
      <c r="H1114" s="1" t="s">
        <v>11</v>
      </c>
    </row>
    <row r="1115" spans="1:8" ht="15.75">
      <c r="A1115" s="4">
        <v>45433.25</v>
      </c>
      <c r="B1115" s="9">
        <v>16.5</v>
      </c>
      <c r="C1115" s="9">
        <v>1.1000000000000001</v>
      </c>
      <c r="D1115" s="9">
        <v>2.4</v>
      </c>
      <c r="E1115" s="2">
        <v>88</v>
      </c>
      <c r="F1115" s="2">
        <v>77</v>
      </c>
      <c r="G1115" s="9">
        <v>0</v>
      </c>
      <c r="H1115" s="1" t="s">
        <v>11</v>
      </c>
    </row>
    <row r="1116" spans="1:8" ht="15.75">
      <c r="A1116" s="4">
        <v>45433.5</v>
      </c>
      <c r="B1116" s="9">
        <v>22.9</v>
      </c>
      <c r="C1116" s="9">
        <v>1.4</v>
      </c>
      <c r="D1116" s="9">
        <v>5.4</v>
      </c>
      <c r="E1116" s="2">
        <v>88</v>
      </c>
      <c r="F1116" s="2">
        <v>48</v>
      </c>
      <c r="G1116" s="9">
        <v>0</v>
      </c>
      <c r="H1116" s="1" t="s">
        <v>11</v>
      </c>
    </row>
    <row r="1117" spans="1:8" ht="15.75">
      <c r="A1117" s="4">
        <v>45433.75</v>
      </c>
      <c r="B1117" s="9">
        <v>15.4</v>
      </c>
      <c r="C1117" s="9">
        <v>1.9</v>
      </c>
      <c r="D1117" s="9">
        <v>3.9</v>
      </c>
      <c r="E1117" s="2">
        <v>0</v>
      </c>
      <c r="F1117" s="2">
        <v>93</v>
      </c>
      <c r="G1117" s="9">
        <v>0</v>
      </c>
      <c r="H1117" s="1" t="s">
        <v>8</v>
      </c>
    </row>
    <row r="1118" spans="1:8" ht="15.75">
      <c r="A1118" s="4">
        <v>45434</v>
      </c>
      <c r="B1118" s="9">
        <v>14.3</v>
      </c>
      <c r="C1118" s="9">
        <v>1.6</v>
      </c>
      <c r="D1118" s="9">
        <v>3.5</v>
      </c>
      <c r="E1118" s="2">
        <v>100</v>
      </c>
      <c r="F1118" s="2">
        <v>88</v>
      </c>
      <c r="G1118" s="9">
        <v>0</v>
      </c>
      <c r="H1118" s="1" t="s">
        <v>11</v>
      </c>
    </row>
    <row r="1119" spans="1:8" ht="15.75">
      <c r="A1119" s="4">
        <v>45434.25</v>
      </c>
      <c r="B1119" s="9">
        <v>18.2</v>
      </c>
      <c r="C1119" s="9">
        <v>2.9</v>
      </c>
      <c r="D1119" s="9">
        <v>6.4</v>
      </c>
      <c r="E1119" s="2">
        <v>0</v>
      </c>
      <c r="F1119" s="2">
        <v>67</v>
      </c>
      <c r="G1119" s="9">
        <v>0</v>
      </c>
      <c r="H1119" s="1" t="s">
        <v>8</v>
      </c>
    </row>
    <row r="1120" spans="1:8" ht="15.75">
      <c r="A1120" s="4">
        <v>45434.5</v>
      </c>
      <c r="B1120" s="9">
        <v>23.5</v>
      </c>
      <c r="C1120" s="9">
        <v>4</v>
      </c>
      <c r="D1120" s="9">
        <v>8.4</v>
      </c>
      <c r="E1120" s="2">
        <v>63</v>
      </c>
      <c r="F1120" s="2">
        <v>47</v>
      </c>
      <c r="G1120" s="9">
        <v>0</v>
      </c>
      <c r="H1120" s="1" t="s">
        <v>9</v>
      </c>
    </row>
    <row r="1121" spans="1:8" ht="15.75">
      <c r="A1121" s="4">
        <v>45434.75</v>
      </c>
      <c r="B1121" s="9">
        <v>20.9</v>
      </c>
      <c r="C1121" s="9">
        <v>2</v>
      </c>
      <c r="D1121" s="9">
        <v>6.2</v>
      </c>
      <c r="E1121" s="2">
        <v>0</v>
      </c>
      <c r="F1121" s="2">
        <v>55</v>
      </c>
      <c r="G1121" s="9">
        <v>0</v>
      </c>
      <c r="H1121" s="1" t="s">
        <v>8</v>
      </c>
    </row>
    <row r="1122" spans="1:8" ht="15.75">
      <c r="A1122" s="4">
        <v>45435</v>
      </c>
      <c r="B1122" s="9">
        <v>15.8</v>
      </c>
      <c r="C1122" s="9">
        <v>1.8</v>
      </c>
      <c r="D1122" s="9">
        <v>5.4</v>
      </c>
      <c r="E1122" s="2">
        <v>88</v>
      </c>
      <c r="F1122" s="2">
        <v>82</v>
      </c>
      <c r="G1122" s="9">
        <v>0.5</v>
      </c>
      <c r="H1122" s="1" t="s">
        <v>15</v>
      </c>
    </row>
    <row r="1123" spans="1:8" ht="15.75">
      <c r="A1123" s="4">
        <v>45435.25</v>
      </c>
      <c r="B1123" s="9">
        <v>18.3</v>
      </c>
      <c r="C1123" s="9">
        <v>1.9</v>
      </c>
      <c r="D1123" s="9">
        <v>6</v>
      </c>
      <c r="E1123" s="2">
        <v>88</v>
      </c>
      <c r="F1123" s="2">
        <v>70</v>
      </c>
      <c r="G1123" s="9">
        <v>0</v>
      </c>
      <c r="H1123" s="1" t="s">
        <v>11</v>
      </c>
    </row>
    <row r="1124" spans="1:8" ht="15.75">
      <c r="A1124" s="4">
        <v>45435.5</v>
      </c>
      <c r="B1124" s="9">
        <v>24.6</v>
      </c>
      <c r="C1124" s="9">
        <v>3.2</v>
      </c>
      <c r="D1124" s="9">
        <v>10.3</v>
      </c>
      <c r="E1124" s="2">
        <v>63</v>
      </c>
      <c r="F1124" s="2">
        <v>42</v>
      </c>
      <c r="G1124" s="9">
        <v>0</v>
      </c>
      <c r="H1124" s="1" t="s">
        <v>9</v>
      </c>
    </row>
    <row r="1125" spans="1:8" ht="15.75">
      <c r="A1125" s="4">
        <v>45435.75</v>
      </c>
      <c r="B1125" s="9">
        <v>20.7</v>
      </c>
      <c r="C1125" s="9">
        <v>2</v>
      </c>
      <c r="D1125" s="9">
        <v>6</v>
      </c>
      <c r="E1125" s="2">
        <v>25</v>
      </c>
      <c r="F1125" s="2">
        <v>61</v>
      </c>
      <c r="G1125" s="9">
        <v>0</v>
      </c>
      <c r="H1125" s="1" t="s">
        <v>10</v>
      </c>
    </row>
    <row r="1126" spans="1:8" ht="15.75">
      <c r="A1126" s="4">
        <v>45436</v>
      </c>
      <c r="B1126" s="9">
        <v>15</v>
      </c>
      <c r="C1126" s="9">
        <v>0.8</v>
      </c>
      <c r="D1126" s="9">
        <v>2.6</v>
      </c>
      <c r="E1126" s="2">
        <v>0</v>
      </c>
      <c r="F1126" s="2">
        <v>78</v>
      </c>
      <c r="G1126" s="9">
        <v>0</v>
      </c>
      <c r="H1126" s="1" t="s">
        <v>8</v>
      </c>
    </row>
    <row r="1127" spans="1:8" ht="15.75">
      <c r="A1127" s="4">
        <v>45436.25</v>
      </c>
      <c r="B1127" s="9">
        <v>19</v>
      </c>
      <c r="C1127" s="9">
        <v>2.6</v>
      </c>
      <c r="D1127" s="9">
        <v>6.8</v>
      </c>
      <c r="E1127" s="2">
        <v>88</v>
      </c>
      <c r="F1127" s="2">
        <v>64</v>
      </c>
      <c r="G1127" s="9">
        <v>0</v>
      </c>
      <c r="H1127" s="1" t="s">
        <v>11</v>
      </c>
    </row>
    <row r="1128" spans="1:8" ht="15.75">
      <c r="A1128" s="4">
        <v>45436.5</v>
      </c>
      <c r="B1128" s="9">
        <v>25.4</v>
      </c>
      <c r="C1128" s="9">
        <v>4.0999999999999996</v>
      </c>
      <c r="D1128" s="9">
        <v>10.5</v>
      </c>
      <c r="E1128" s="2">
        <v>38</v>
      </c>
      <c r="F1128" s="2">
        <v>43</v>
      </c>
      <c r="G1128" s="9">
        <v>0</v>
      </c>
      <c r="H1128" s="1" t="s">
        <v>12</v>
      </c>
    </row>
    <row r="1129" spans="1:8" ht="15.75">
      <c r="A1129" s="4">
        <v>45436.75</v>
      </c>
      <c r="B1129" s="9">
        <v>21.7</v>
      </c>
      <c r="C1129" s="9">
        <v>1.7</v>
      </c>
      <c r="D1129" s="9">
        <v>4.3</v>
      </c>
      <c r="E1129" s="2">
        <v>0</v>
      </c>
      <c r="F1129" s="2">
        <v>51</v>
      </c>
      <c r="G1129" s="9">
        <v>0</v>
      </c>
      <c r="H1129" s="1" t="s">
        <v>8</v>
      </c>
    </row>
    <row r="1130" spans="1:8" ht="15.75">
      <c r="A1130" s="4">
        <v>45437</v>
      </c>
      <c r="B1130" s="9">
        <v>15.9</v>
      </c>
      <c r="C1130" s="9">
        <v>1.3</v>
      </c>
      <c r="D1130" s="9">
        <v>3</v>
      </c>
      <c r="E1130" s="2">
        <v>50</v>
      </c>
      <c r="F1130" s="2">
        <v>72</v>
      </c>
      <c r="G1130" s="9">
        <v>0</v>
      </c>
      <c r="H1130" s="1" t="s">
        <v>12</v>
      </c>
    </row>
    <row r="1131" spans="1:8" ht="15.75">
      <c r="A1131" s="4">
        <v>45437.25</v>
      </c>
      <c r="B1131" s="9">
        <v>20.5</v>
      </c>
      <c r="C1131" s="9">
        <v>2.1</v>
      </c>
      <c r="D1131" s="9">
        <v>5.5</v>
      </c>
      <c r="E1131" s="2">
        <v>38</v>
      </c>
      <c r="F1131" s="2">
        <v>61</v>
      </c>
      <c r="G1131" s="9">
        <v>0</v>
      </c>
      <c r="H1131" s="1" t="s">
        <v>12</v>
      </c>
    </row>
    <row r="1132" spans="1:8" ht="15.75">
      <c r="A1132" s="4">
        <v>45437.5</v>
      </c>
      <c r="B1132" s="9">
        <v>24.8</v>
      </c>
      <c r="C1132" s="9">
        <v>3.2</v>
      </c>
      <c r="D1132" s="9">
        <v>7.1</v>
      </c>
      <c r="E1132" s="2">
        <v>0</v>
      </c>
      <c r="F1132" s="2">
        <v>46</v>
      </c>
      <c r="G1132" s="9">
        <v>0</v>
      </c>
      <c r="H1132" s="1" t="s">
        <v>8</v>
      </c>
    </row>
    <row r="1133" spans="1:8" ht="15.75">
      <c r="A1133" s="4">
        <v>45437.75</v>
      </c>
      <c r="B1133" s="9">
        <v>15</v>
      </c>
      <c r="C1133" s="9">
        <v>2.6</v>
      </c>
      <c r="D1133" s="9">
        <v>4.4000000000000004</v>
      </c>
      <c r="E1133" s="2">
        <v>88</v>
      </c>
      <c r="F1133" s="2">
        <v>89</v>
      </c>
      <c r="G1133" s="9">
        <v>0</v>
      </c>
      <c r="H1133" s="1" t="s">
        <v>11</v>
      </c>
    </row>
    <row r="1134" spans="1:8" ht="15.75">
      <c r="A1134" s="4">
        <v>45438</v>
      </c>
      <c r="B1134" s="9">
        <v>13.3</v>
      </c>
      <c r="C1134" s="9">
        <v>0.5</v>
      </c>
      <c r="D1134" s="9">
        <v>2.2000000000000002</v>
      </c>
      <c r="E1134" s="2">
        <v>100</v>
      </c>
      <c r="F1134" s="2">
        <v>98</v>
      </c>
      <c r="G1134" s="9">
        <v>0</v>
      </c>
      <c r="H1134" s="1" t="s">
        <v>11</v>
      </c>
    </row>
    <row r="1135" spans="1:8" ht="15.75">
      <c r="A1135" s="4">
        <v>45438.25</v>
      </c>
      <c r="B1135" s="9">
        <v>19.8</v>
      </c>
      <c r="C1135" s="9">
        <v>1</v>
      </c>
      <c r="D1135" s="9">
        <v>1.7</v>
      </c>
      <c r="E1135" s="2">
        <v>0</v>
      </c>
      <c r="F1135" s="2">
        <v>67</v>
      </c>
      <c r="G1135" s="9">
        <v>0</v>
      </c>
      <c r="H1135" s="1" t="s">
        <v>8</v>
      </c>
    </row>
    <row r="1136" spans="1:8" ht="15.75">
      <c r="A1136" s="4">
        <v>45438.5</v>
      </c>
      <c r="B1136" s="9">
        <v>26</v>
      </c>
      <c r="C1136" s="9">
        <v>2.6</v>
      </c>
      <c r="D1136" s="9">
        <v>6</v>
      </c>
      <c r="E1136" s="2">
        <v>13</v>
      </c>
      <c r="F1136" s="2">
        <v>31</v>
      </c>
      <c r="G1136" s="9">
        <v>0</v>
      </c>
      <c r="H1136" s="1" t="s">
        <v>10</v>
      </c>
    </row>
    <row r="1137" spans="1:8" ht="15.75">
      <c r="A1137" s="4">
        <v>45438.75</v>
      </c>
      <c r="B1137" s="9">
        <v>22.2</v>
      </c>
      <c r="C1137" s="9">
        <v>0.4</v>
      </c>
      <c r="D1137" s="9">
        <v>2.6</v>
      </c>
      <c r="E1137" s="2">
        <v>0</v>
      </c>
      <c r="F1137" s="2">
        <v>45</v>
      </c>
      <c r="G1137" s="9">
        <v>0</v>
      </c>
      <c r="H1137" s="1" t="s">
        <v>8</v>
      </c>
    </row>
    <row r="1138" spans="1:8" ht="15.75">
      <c r="A1138" s="4">
        <v>45439</v>
      </c>
      <c r="B1138" s="9">
        <v>12.7</v>
      </c>
      <c r="C1138" s="9">
        <v>1</v>
      </c>
      <c r="D1138" s="9">
        <v>2.1</v>
      </c>
      <c r="E1138" s="2">
        <v>0</v>
      </c>
      <c r="F1138" s="2">
        <v>83</v>
      </c>
      <c r="G1138" s="9">
        <v>0</v>
      </c>
      <c r="H1138" s="1" t="s">
        <v>8</v>
      </c>
    </row>
    <row r="1139" spans="1:8" ht="15.75">
      <c r="A1139" s="4">
        <v>45439.25</v>
      </c>
      <c r="B1139" s="9">
        <v>20.7</v>
      </c>
      <c r="C1139" s="9">
        <v>1.1000000000000001</v>
      </c>
      <c r="D1139" s="9">
        <v>2.8</v>
      </c>
      <c r="E1139" s="2">
        <v>0</v>
      </c>
      <c r="F1139" s="2">
        <v>55</v>
      </c>
      <c r="G1139" s="9">
        <v>0</v>
      </c>
      <c r="H1139" s="1" t="s">
        <v>8</v>
      </c>
    </row>
    <row r="1140" spans="1:8" ht="15.75">
      <c r="A1140" s="4">
        <v>45439.5</v>
      </c>
      <c r="B1140" s="9">
        <v>26.6</v>
      </c>
      <c r="C1140" s="9">
        <v>2.4</v>
      </c>
      <c r="D1140" s="9">
        <v>8.4</v>
      </c>
      <c r="E1140" s="2">
        <v>13</v>
      </c>
      <c r="F1140" s="2">
        <v>28</v>
      </c>
      <c r="G1140" s="9">
        <v>0</v>
      </c>
      <c r="H1140" s="1" t="s">
        <v>10</v>
      </c>
    </row>
    <row r="1141" spans="1:8" ht="15.75">
      <c r="A1141" s="4">
        <v>45439.75</v>
      </c>
      <c r="B1141" s="9">
        <v>22.8</v>
      </c>
      <c r="C1141" s="9">
        <v>0.7</v>
      </c>
      <c r="D1141" s="9">
        <v>2.8</v>
      </c>
      <c r="E1141" s="2">
        <v>0</v>
      </c>
      <c r="F1141" s="2">
        <v>39</v>
      </c>
      <c r="G1141" s="9">
        <v>0</v>
      </c>
      <c r="H1141" s="1" t="s">
        <v>8</v>
      </c>
    </row>
    <row r="1142" spans="1:8" ht="15.75">
      <c r="A1142" s="4">
        <v>45440</v>
      </c>
      <c r="B1142" s="9">
        <v>12.7</v>
      </c>
      <c r="C1142" s="9">
        <v>1.1000000000000001</v>
      </c>
      <c r="D1142" s="9">
        <v>1.7</v>
      </c>
      <c r="E1142" s="2">
        <v>0</v>
      </c>
      <c r="F1142" s="2">
        <v>81</v>
      </c>
      <c r="G1142" s="9">
        <v>0</v>
      </c>
      <c r="H1142" s="1" t="s">
        <v>8</v>
      </c>
    </row>
    <row r="1143" spans="1:8" ht="15.75">
      <c r="A1143" s="4">
        <v>45440.25</v>
      </c>
      <c r="B1143" s="9">
        <v>21</v>
      </c>
      <c r="C1143" s="9">
        <v>1.7</v>
      </c>
      <c r="D1143" s="9">
        <v>4.5</v>
      </c>
      <c r="E1143" s="2">
        <v>0</v>
      </c>
      <c r="F1143" s="2">
        <v>57</v>
      </c>
      <c r="G1143" s="9">
        <v>0</v>
      </c>
      <c r="H1143" s="1" t="s">
        <v>8</v>
      </c>
    </row>
    <row r="1144" spans="1:8" ht="15.75">
      <c r="A1144" s="4">
        <v>45440.5</v>
      </c>
      <c r="B1144" s="9">
        <v>28.2</v>
      </c>
      <c r="C1144" s="9">
        <v>4.5999999999999996</v>
      </c>
      <c r="D1144" s="9">
        <v>10.1</v>
      </c>
      <c r="E1144" s="2">
        <v>63</v>
      </c>
      <c r="F1144" s="2">
        <v>27</v>
      </c>
      <c r="G1144" s="9">
        <v>0</v>
      </c>
      <c r="H1144" s="1" t="s">
        <v>9</v>
      </c>
    </row>
    <row r="1145" spans="1:8" ht="15.75">
      <c r="A1145" s="4">
        <v>45440.75</v>
      </c>
      <c r="B1145" s="9">
        <v>22.6</v>
      </c>
      <c r="C1145" s="9">
        <v>2.2000000000000002</v>
      </c>
      <c r="D1145" s="9">
        <v>5</v>
      </c>
      <c r="E1145" s="2">
        <v>0</v>
      </c>
      <c r="F1145" s="2">
        <v>47</v>
      </c>
      <c r="G1145" s="9">
        <v>0</v>
      </c>
      <c r="H1145" s="1" t="s">
        <v>8</v>
      </c>
    </row>
    <row r="1146" spans="1:8" ht="15.75">
      <c r="A1146" s="4">
        <v>45441</v>
      </c>
      <c r="B1146" s="9">
        <v>16.8</v>
      </c>
      <c r="C1146" s="9">
        <v>0.7</v>
      </c>
      <c r="D1146" s="9">
        <v>2.6</v>
      </c>
      <c r="E1146" s="2">
        <v>88</v>
      </c>
      <c r="F1146" s="2">
        <v>71</v>
      </c>
      <c r="G1146" s="9">
        <v>0</v>
      </c>
      <c r="H1146" s="1" t="s">
        <v>11</v>
      </c>
    </row>
    <row r="1147" spans="1:8" ht="15.75">
      <c r="A1147" s="4">
        <v>45441.25</v>
      </c>
      <c r="B1147" s="9">
        <v>19.5</v>
      </c>
      <c r="C1147" s="9">
        <v>1.7</v>
      </c>
      <c r="D1147" s="9">
        <v>3.5</v>
      </c>
      <c r="E1147" s="2">
        <v>88</v>
      </c>
      <c r="F1147" s="2">
        <v>65</v>
      </c>
      <c r="G1147" s="9">
        <v>0</v>
      </c>
      <c r="H1147" s="1" t="s">
        <v>11</v>
      </c>
    </row>
    <row r="1148" spans="1:8" ht="15.75">
      <c r="A1148" s="4">
        <v>45441.5</v>
      </c>
      <c r="B1148" s="9">
        <v>19.3</v>
      </c>
      <c r="C1148" s="9">
        <v>2.1</v>
      </c>
      <c r="D1148" s="9">
        <v>8.1</v>
      </c>
      <c r="E1148" s="2">
        <v>88</v>
      </c>
      <c r="F1148" s="2">
        <v>74</v>
      </c>
      <c r="G1148" s="9">
        <v>0.7</v>
      </c>
      <c r="H1148" s="1" t="s">
        <v>15</v>
      </c>
    </row>
    <row r="1149" spans="1:8" ht="15.75">
      <c r="A1149" s="4">
        <v>45441.75</v>
      </c>
      <c r="B1149" s="9">
        <v>17.5</v>
      </c>
      <c r="C1149" s="9">
        <v>1.6</v>
      </c>
      <c r="D1149" s="9">
        <v>3.1</v>
      </c>
      <c r="E1149" s="2">
        <v>75</v>
      </c>
      <c r="F1149" s="2">
        <v>88</v>
      </c>
      <c r="G1149" s="9">
        <v>0</v>
      </c>
      <c r="H1149" s="1" t="s">
        <v>9</v>
      </c>
    </row>
    <row r="1150" spans="1:8" ht="15.75">
      <c r="A1150" s="4">
        <v>45442</v>
      </c>
      <c r="B1150" s="9">
        <v>15.2</v>
      </c>
      <c r="C1150" s="9">
        <v>1.2</v>
      </c>
      <c r="D1150" s="9">
        <v>2.2999999999999998</v>
      </c>
      <c r="E1150" s="2">
        <v>88</v>
      </c>
      <c r="F1150" s="2">
        <v>86</v>
      </c>
      <c r="G1150" s="9">
        <v>0</v>
      </c>
      <c r="H1150" s="1" t="s">
        <v>11</v>
      </c>
    </row>
    <row r="1151" spans="1:8" ht="15.75">
      <c r="A1151" s="4">
        <v>45442.25</v>
      </c>
      <c r="B1151" s="9">
        <v>19.100000000000001</v>
      </c>
      <c r="C1151" s="9">
        <v>1.1000000000000001</v>
      </c>
      <c r="D1151" s="9">
        <v>2.8</v>
      </c>
      <c r="E1151" s="2">
        <v>88</v>
      </c>
      <c r="F1151" s="2">
        <v>70</v>
      </c>
      <c r="G1151" s="9">
        <v>0</v>
      </c>
      <c r="H1151" s="1" t="s">
        <v>11</v>
      </c>
    </row>
    <row r="1152" spans="1:8" ht="15.75">
      <c r="A1152" s="4">
        <v>45442.5</v>
      </c>
      <c r="B1152" s="9">
        <v>27.7</v>
      </c>
      <c r="C1152" s="9">
        <v>3.2</v>
      </c>
      <c r="D1152" s="9">
        <v>7.8</v>
      </c>
      <c r="E1152" s="2">
        <v>38</v>
      </c>
      <c r="F1152" s="2">
        <v>32</v>
      </c>
      <c r="G1152" s="9">
        <v>0</v>
      </c>
      <c r="H1152" s="1" t="s">
        <v>12</v>
      </c>
    </row>
    <row r="1153" spans="1:8" ht="15.75">
      <c r="A1153" s="4">
        <v>45442.75</v>
      </c>
      <c r="B1153" s="9">
        <v>19.600000000000001</v>
      </c>
      <c r="C1153" s="9">
        <v>1.3</v>
      </c>
      <c r="D1153" s="9">
        <v>3.1</v>
      </c>
      <c r="E1153" s="2">
        <v>100</v>
      </c>
      <c r="F1153" s="2">
        <v>59</v>
      </c>
      <c r="G1153" s="9">
        <v>0</v>
      </c>
      <c r="H1153" s="1" t="s">
        <v>11</v>
      </c>
    </row>
    <row r="1154" spans="1:8" ht="15.75">
      <c r="A1154" s="4">
        <v>45443</v>
      </c>
      <c r="B1154" s="9">
        <v>16.5</v>
      </c>
      <c r="C1154" s="9">
        <v>1.1000000000000001</v>
      </c>
      <c r="D1154" s="9">
        <v>2.5</v>
      </c>
      <c r="E1154" s="2">
        <v>88</v>
      </c>
      <c r="F1154" s="2">
        <v>79</v>
      </c>
      <c r="G1154" s="9">
        <v>0</v>
      </c>
      <c r="H1154" s="1" t="s">
        <v>11</v>
      </c>
    </row>
    <row r="1155" spans="1:8" ht="15.75">
      <c r="A1155" s="4">
        <v>45443.25</v>
      </c>
      <c r="B1155" s="9">
        <v>19.100000000000001</v>
      </c>
      <c r="C1155" s="9">
        <v>1.8</v>
      </c>
      <c r="D1155" s="9">
        <v>3.8</v>
      </c>
      <c r="E1155" s="2">
        <v>0</v>
      </c>
      <c r="F1155" s="2">
        <v>67</v>
      </c>
      <c r="G1155" s="9">
        <v>0</v>
      </c>
      <c r="H1155" s="1" t="s">
        <v>8</v>
      </c>
    </row>
    <row r="1156" spans="1:8" ht="15.75">
      <c r="A1156" s="4">
        <v>45443.5</v>
      </c>
      <c r="B1156" s="9">
        <v>23.7</v>
      </c>
      <c r="C1156" s="9">
        <v>2.5</v>
      </c>
      <c r="D1156" s="9">
        <v>7.1</v>
      </c>
      <c r="E1156" s="2">
        <v>50</v>
      </c>
      <c r="F1156" s="2">
        <v>50</v>
      </c>
      <c r="G1156" s="9">
        <v>0</v>
      </c>
      <c r="H1156" s="1" t="s">
        <v>12</v>
      </c>
    </row>
    <row r="1157" spans="1:8" ht="15.75">
      <c r="A1157" s="4">
        <v>45443.75</v>
      </c>
      <c r="B1157" s="9">
        <v>17.399999999999999</v>
      </c>
      <c r="C1157" s="9">
        <v>1.7</v>
      </c>
      <c r="D1157" s="9">
        <v>4</v>
      </c>
      <c r="E1157" s="2">
        <v>25</v>
      </c>
      <c r="F1157" s="2">
        <v>79</v>
      </c>
      <c r="G1157" s="9">
        <v>0</v>
      </c>
      <c r="H1157" s="1" t="s">
        <v>10</v>
      </c>
    </row>
    <row r="1158" spans="1:8" ht="15.75">
      <c r="A1158" s="4">
        <v>45444</v>
      </c>
      <c r="B1158" s="9">
        <v>13.4</v>
      </c>
      <c r="C1158" s="9">
        <v>0.8</v>
      </c>
      <c r="D1158" s="9">
        <v>1.3</v>
      </c>
      <c r="E1158" s="2">
        <v>88</v>
      </c>
      <c r="F1158" s="2">
        <v>100</v>
      </c>
      <c r="G1158" s="9">
        <v>0</v>
      </c>
      <c r="H1158" s="1" t="s">
        <v>13</v>
      </c>
    </row>
    <row r="1159" spans="1:8" ht="15.75">
      <c r="A1159" s="4">
        <v>45444.25</v>
      </c>
      <c r="B1159" s="9">
        <v>17.5</v>
      </c>
      <c r="C1159" s="9">
        <v>2.4</v>
      </c>
      <c r="D1159" s="9">
        <v>4.3</v>
      </c>
      <c r="E1159" s="2">
        <v>88</v>
      </c>
      <c r="F1159" s="2">
        <v>83</v>
      </c>
      <c r="G1159" s="9">
        <v>0</v>
      </c>
      <c r="H1159" s="1" t="s">
        <v>11</v>
      </c>
    </row>
    <row r="1160" spans="1:8" ht="15.75">
      <c r="A1160" s="4">
        <v>45444.5</v>
      </c>
      <c r="B1160" s="9">
        <v>23.6</v>
      </c>
      <c r="C1160" s="9">
        <v>3.4</v>
      </c>
      <c r="D1160" s="9">
        <v>6.6</v>
      </c>
      <c r="E1160" s="2">
        <v>25</v>
      </c>
      <c r="F1160" s="2">
        <v>53</v>
      </c>
      <c r="G1160" s="9">
        <v>0</v>
      </c>
      <c r="H1160" s="1" t="s">
        <v>10</v>
      </c>
    </row>
    <row r="1161" spans="1:8" ht="15.75">
      <c r="A1161" s="4">
        <v>45444.75</v>
      </c>
      <c r="B1161" s="9">
        <v>21.7</v>
      </c>
      <c r="C1161" s="9">
        <v>1.4</v>
      </c>
      <c r="D1161" s="9">
        <v>3.2</v>
      </c>
      <c r="E1161" s="2">
        <v>63</v>
      </c>
      <c r="F1161" s="2">
        <v>60</v>
      </c>
      <c r="G1161" s="9">
        <v>0</v>
      </c>
      <c r="H1161" s="1" t="s">
        <v>9</v>
      </c>
    </row>
    <row r="1162" spans="1:8" ht="15.75">
      <c r="A1162" s="4">
        <v>45445</v>
      </c>
      <c r="B1162" s="9">
        <v>16.399999999999999</v>
      </c>
      <c r="C1162" s="9">
        <v>1.2</v>
      </c>
      <c r="D1162" s="9">
        <v>3.1</v>
      </c>
      <c r="E1162" s="2">
        <v>63</v>
      </c>
      <c r="F1162" s="2">
        <v>88</v>
      </c>
      <c r="G1162" s="9">
        <v>0</v>
      </c>
      <c r="H1162" s="1" t="s">
        <v>9</v>
      </c>
    </row>
    <row r="1163" spans="1:8" ht="15.75">
      <c r="A1163" s="4">
        <v>45445.25</v>
      </c>
      <c r="B1163" s="9">
        <v>17.7</v>
      </c>
      <c r="C1163" s="9">
        <v>1.2</v>
      </c>
      <c r="D1163" s="9">
        <v>3.4</v>
      </c>
      <c r="E1163" s="2">
        <v>88</v>
      </c>
      <c r="F1163" s="2">
        <v>86</v>
      </c>
      <c r="G1163" s="9">
        <v>0</v>
      </c>
      <c r="H1163" s="1" t="s">
        <v>11</v>
      </c>
    </row>
    <row r="1164" spans="1:8" ht="15.75">
      <c r="A1164" s="4">
        <v>45445.5</v>
      </c>
      <c r="B1164" s="9">
        <v>17.2</v>
      </c>
      <c r="C1164" s="9">
        <v>1</v>
      </c>
      <c r="D1164" s="9">
        <v>3.2</v>
      </c>
      <c r="E1164" s="2">
        <v>82</v>
      </c>
      <c r="F1164" s="2">
        <v>88</v>
      </c>
      <c r="G1164" s="9">
        <v>0</v>
      </c>
      <c r="H1164" s="1" t="s">
        <v>11</v>
      </c>
    </row>
    <row r="1165" spans="1:8" ht="15.75">
      <c r="A1165" s="4">
        <v>45445.75</v>
      </c>
      <c r="B1165" s="9">
        <v>16.5</v>
      </c>
      <c r="C1165" s="9">
        <v>0.8</v>
      </c>
      <c r="D1165" s="9">
        <v>2.6</v>
      </c>
      <c r="E1165" s="2">
        <v>63</v>
      </c>
      <c r="F1165" s="2">
        <v>90</v>
      </c>
      <c r="G1165" s="9">
        <v>0</v>
      </c>
      <c r="H1165" s="1" t="s">
        <v>9</v>
      </c>
    </row>
    <row r="1166" spans="1:8" ht="15.75">
      <c r="A1166" s="4">
        <v>45446</v>
      </c>
      <c r="B1166" s="9">
        <v>13.1</v>
      </c>
      <c r="C1166" s="9">
        <v>1.3</v>
      </c>
      <c r="D1166" s="9">
        <v>2.9</v>
      </c>
      <c r="E1166" s="2">
        <v>100</v>
      </c>
      <c r="F1166" s="2">
        <v>99</v>
      </c>
      <c r="G1166" s="9">
        <v>0</v>
      </c>
      <c r="H1166" s="1" t="s">
        <v>11</v>
      </c>
    </row>
    <row r="1167" spans="1:8" ht="15.75">
      <c r="A1167" s="4">
        <v>45446.25</v>
      </c>
      <c r="B1167" s="9">
        <v>14.5</v>
      </c>
      <c r="C1167" s="9">
        <v>1.6</v>
      </c>
      <c r="D1167" s="9">
        <v>3.7</v>
      </c>
      <c r="E1167" s="2">
        <v>100</v>
      </c>
      <c r="F1167" s="2">
        <v>100</v>
      </c>
      <c r="G1167" s="9">
        <v>0</v>
      </c>
      <c r="H1167" s="1" t="s">
        <v>13</v>
      </c>
    </row>
    <row r="1168" spans="1:8" ht="15.75">
      <c r="A1168" s="4">
        <v>45446.5</v>
      </c>
      <c r="B1168" s="9">
        <v>21.5</v>
      </c>
      <c r="C1168" s="9">
        <v>3.9</v>
      </c>
      <c r="D1168" s="9">
        <v>7.5</v>
      </c>
      <c r="E1168" s="2">
        <v>50</v>
      </c>
      <c r="F1168" s="2">
        <v>66</v>
      </c>
      <c r="G1168" s="9">
        <v>0</v>
      </c>
      <c r="H1168" s="1" t="s">
        <v>12</v>
      </c>
    </row>
    <row r="1169" spans="1:8" ht="15.75">
      <c r="A1169" s="4">
        <v>45446.75</v>
      </c>
      <c r="B1169" s="9">
        <v>20.6</v>
      </c>
      <c r="C1169" s="9">
        <v>3.9</v>
      </c>
      <c r="D1169" s="9">
        <v>7.8</v>
      </c>
      <c r="E1169" s="2">
        <v>13</v>
      </c>
      <c r="F1169" s="2">
        <v>66</v>
      </c>
      <c r="G1169" s="9">
        <v>0</v>
      </c>
      <c r="H1169" s="1" t="s">
        <v>10</v>
      </c>
    </row>
    <row r="1170" spans="1:8" ht="15.75">
      <c r="A1170" s="4">
        <v>45447</v>
      </c>
      <c r="B1170" s="9">
        <v>14.8</v>
      </c>
      <c r="C1170" s="9">
        <v>1.1000000000000001</v>
      </c>
      <c r="D1170" s="9">
        <v>4.3</v>
      </c>
      <c r="E1170" s="2">
        <v>63</v>
      </c>
      <c r="F1170" s="2">
        <v>97</v>
      </c>
      <c r="G1170" s="9">
        <v>0</v>
      </c>
      <c r="H1170" s="1" t="s">
        <v>13</v>
      </c>
    </row>
    <row r="1171" spans="1:8" ht="15.75">
      <c r="A1171" s="4">
        <v>45447.25</v>
      </c>
      <c r="B1171" s="9">
        <v>15.2</v>
      </c>
      <c r="C1171" s="9">
        <v>1.5</v>
      </c>
      <c r="D1171" s="9">
        <v>4.0999999999999996</v>
      </c>
      <c r="E1171" s="2">
        <v>88</v>
      </c>
      <c r="F1171" s="2">
        <v>81</v>
      </c>
      <c r="G1171" s="9">
        <v>0</v>
      </c>
      <c r="H1171" s="1" t="s">
        <v>11</v>
      </c>
    </row>
    <row r="1172" spans="1:8" ht="15.75">
      <c r="A1172" s="4">
        <v>45447.5</v>
      </c>
      <c r="B1172" s="9">
        <v>21.7</v>
      </c>
      <c r="C1172" s="9">
        <v>3</v>
      </c>
      <c r="D1172" s="9">
        <v>6.8</v>
      </c>
      <c r="E1172" s="2">
        <v>25</v>
      </c>
      <c r="F1172" s="2">
        <v>59</v>
      </c>
      <c r="G1172" s="9">
        <v>0</v>
      </c>
      <c r="H1172" s="1" t="s">
        <v>10</v>
      </c>
    </row>
    <row r="1173" spans="1:8" ht="15.75">
      <c r="A1173" s="4">
        <v>45447.75</v>
      </c>
      <c r="B1173" s="9">
        <v>20.2</v>
      </c>
      <c r="C1173" s="9">
        <v>1.2</v>
      </c>
      <c r="D1173" s="9">
        <v>3.1</v>
      </c>
      <c r="E1173" s="2">
        <v>0</v>
      </c>
      <c r="F1173" s="2">
        <v>58</v>
      </c>
      <c r="G1173" s="9">
        <v>0</v>
      </c>
      <c r="H1173" s="1" t="s">
        <v>8</v>
      </c>
    </row>
    <row r="1174" spans="1:8" ht="15.75">
      <c r="A1174" s="4">
        <v>45448</v>
      </c>
      <c r="B1174" s="9">
        <v>13.9</v>
      </c>
      <c r="C1174" s="9">
        <v>1.1000000000000001</v>
      </c>
      <c r="D1174" s="9">
        <v>2</v>
      </c>
      <c r="E1174" s="2">
        <v>0</v>
      </c>
      <c r="F1174" s="2">
        <v>90</v>
      </c>
      <c r="G1174" s="9">
        <v>0</v>
      </c>
      <c r="H1174" s="1" t="s">
        <v>8</v>
      </c>
    </row>
    <row r="1175" spans="1:8" ht="15.75">
      <c r="A1175" s="4">
        <v>45448.25</v>
      </c>
      <c r="B1175" s="9">
        <v>18.8</v>
      </c>
      <c r="C1175" s="9">
        <v>1.6</v>
      </c>
      <c r="D1175" s="9">
        <v>3.6</v>
      </c>
      <c r="E1175" s="2">
        <v>0</v>
      </c>
      <c r="F1175" s="2">
        <v>70</v>
      </c>
      <c r="G1175" s="9">
        <v>0</v>
      </c>
      <c r="H1175" s="1" t="s">
        <v>8</v>
      </c>
    </row>
    <row r="1176" spans="1:8" ht="15.75">
      <c r="A1176" s="4">
        <v>45448.5</v>
      </c>
      <c r="B1176" s="9">
        <v>21.2</v>
      </c>
      <c r="C1176" s="9">
        <v>2.6</v>
      </c>
      <c r="D1176" s="9">
        <v>5.8</v>
      </c>
      <c r="E1176" s="2">
        <v>88</v>
      </c>
      <c r="F1176" s="2">
        <v>63</v>
      </c>
      <c r="G1176" s="9">
        <v>0</v>
      </c>
      <c r="H1176" s="1" t="s">
        <v>11</v>
      </c>
    </row>
    <row r="1177" spans="1:8" ht="15.75">
      <c r="A1177" s="4">
        <v>45448.75</v>
      </c>
      <c r="B1177" s="9">
        <v>20.5</v>
      </c>
      <c r="C1177" s="9">
        <v>0.9</v>
      </c>
      <c r="D1177" s="9">
        <v>2.2000000000000002</v>
      </c>
      <c r="E1177" s="2">
        <v>75</v>
      </c>
      <c r="F1177" s="2">
        <v>67</v>
      </c>
      <c r="G1177" s="9">
        <v>0</v>
      </c>
      <c r="H1177" s="1" t="s">
        <v>9</v>
      </c>
    </row>
    <row r="1178" spans="1:8" ht="15.75">
      <c r="A1178" s="4">
        <v>45449</v>
      </c>
      <c r="B1178" s="9">
        <v>12.5</v>
      </c>
      <c r="C1178" s="9">
        <v>0.3</v>
      </c>
      <c r="D1178" s="9">
        <v>1.7</v>
      </c>
      <c r="E1178" s="2">
        <v>0</v>
      </c>
      <c r="F1178" s="2">
        <v>85</v>
      </c>
      <c r="G1178" s="9">
        <v>0</v>
      </c>
      <c r="H1178" s="1" t="s">
        <v>8</v>
      </c>
    </row>
    <row r="1179" spans="1:8" ht="15.75">
      <c r="A1179" s="4">
        <v>45449.25</v>
      </c>
      <c r="B1179" s="9">
        <v>19</v>
      </c>
      <c r="C1179" s="9">
        <v>3</v>
      </c>
      <c r="D1179" s="9">
        <v>6.4</v>
      </c>
      <c r="E1179" s="2">
        <v>100</v>
      </c>
      <c r="F1179" s="2">
        <v>66</v>
      </c>
      <c r="G1179" s="9">
        <v>0</v>
      </c>
      <c r="H1179" s="1" t="s">
        <v>11</v>
      </c>
    </row>
    <row r="1180" spans="1:8" ht="15.75">
      <c r="A1180" s="4">
        <v>45449.5</v>
      </c>
      <c r="B1180" s="9">
        <v>20.9</v>
      </c>
      <c r="C1180" s="9">
        <v>4</v>
      </c>
      <c r="D1180" s="9">
        <v>8.1</v>
      </c>
      <c r="E1180" s="2">
        <v>25</v>
      </c>
      <c r="F1180" s="2">
        <v>51</v>
      </c>
      <c r="G1180" s="9">
        <v>0</v>
      </c>
      <c r="H1180" s="1" t="s">
        <v>10</v>
      </c>
    </row>
    <row r="1181" spans="1:8" ht="15.75">
      <c r="A1181" s="4">
        <v>45449.75</v>
      </c>
      <c r="B1181" s="9">
        <v>17.7</v>
      </c>
      <c r="C1181" s="9">
        <v>2.8</v>
      </c>
      <c r="D1181" s="9">
        <v>6.4</v>
      </c>
      <c r="E1181" s="2">
        <v>100</v>
      </c>
      <c r="F1181" s="2">
        <v>51</v>
      </c>
      <c r="G1181" s="9">
        <v>0</v>
      </c>
      <c r="H1181" s="1" t="s">
        <v>11</v>
      </c>
    </row>
    <row r="1182" spans="1:8" ht="15.75">
      <c r="A1182" s="4">
        <v>45450</v>
      </c>
      <c r="B1182" s="9">
        <v>8.4</v>
      </c>
      <c r="C1182" s="9">
        <v>1.1000000000000001</v>
      </c>
      <c r="D1182" s="9">
        <v>1.9</v>
      </c>
      <c r="E1182" s="2">
        <v>0</v>
      </c>
      <c r="F1182" s="2">
        <v>84</v>
      </c>
      <c r="G1182" s="9">
        <v>0</v>
      </c>
      <c r="H1182" s="1" t="s">
        <v>8</v>
      </c>
    </row>
    <row r="1183" spans="1:8" ht="15.75">
      <c r="A1183" s="4">
        <v>45450.25</v>
      </c>
      <c r="B1183" s="9">
        <v>15</v>
      </c>
      <c r="C1183" s="9">
        <v>2.5</v>
      </c>
      <c r="D1183" s="9">
        <v>4.4000000000000004</v>
      </c>
      <c r="E1183" s="2">
        <v>88</v>
      </c>
      <c r="F1183" s="2">
        <v>60</v>
      </c>
      <c r="G1183" s="9">
        <v>0</v>
      </c>
      <c r="H1183" s="1" t="s">
        <v>11</v>
      </c>
    </row>
    <row r="1184" spans="1:8" ht="15.75">
      <c r="A1184" s="4">
        <v>45450.5</v>
      </c>
      <c r="B1184" s="9">
        <v>19.5</v>
      </c>
      <c r="C1184" s="9">
        <v>3.5</v>
      </c>
      <c r="D1184" s="9">
        <v>7.8</v>
      </c>
      <c r="E1184" s="2">
        <v>50</v>
      </c>
      <c r="F1184" s="2">
        <v>48</v>
      </c>
      <c r="G1184" s="9">
        <v>0</v>
      </c>
      <c r="H1184" s="1" t="s">
        <v>12</v>
      </c>
    </row>
    <row r="1185" spans="1:8" ht="15.75">
      <c r="A1185" s="4">
        <v>45450.75</v>
      </c>
      <c r="B1185" s="9">
        <v>14.5</v>
      </c>
      <c r="C1185" s="9">
        <v>2.2999999999999998</v>
      </c>
      <c r="D1185" s="9">
        <v>3.8</v>
      </c>
      <c r="E1185" s="2">
        <v>100</v>
      </c>
      <c r="F1185" s="2">
        <v>97</v>
      </c>
      <c r="G1185" s="9">
        <v>0.7</v>
      </c>
      <c r="H1185" s="1" t="s">
        <v>14</v>
      </c>
    </row>
    <row r="1186" spans="1:8" ht="15.75">
      <c r="A1186" s="4">
        <v>45451</v>
      </c>
      <c r="B1186" s="9">
        <v>11.3</v>
      </c>
      <c r="C1186" s="9">
        <v>1.6</v>
      </c>
      <c r="D1186" s="9">
        <v>3.4</v>
      </c>
      <c r="E1186" s="2">
        <v>63</v>
      </c>
      <c r="F1186" s="2">
        <v>99</v>
      </c>
      <c r="G1186" s="9">
        <v>0</v>
      </c>
      <c r="H1186" s="1" t="s">
        <v>13</v>
      </c>
    </row>
    <row r="1187" spans="1:8" ht="15.75">
      <c r="A1187" s="4">
        <v>45451.25</v>
      </c>
      <c r="B1187" s="9">
        <v>12.4</v>
      </c>
      <c r="C1187" s="9">
        <v>1.8</v>
      </c>
      <c r="D1187" s="9">
        <v>5.5</v>
      </c>
      <c r="E1187" s="2">
        <v>88</v>
      </c>
      <c r="F1187" s="2">
        <v>81</v>
      </c>
      <c r="G1187" s="9">
        <v>0</v>
      </c>
      <c r="H1187" s="1" t="s">
        <v>11</v>
      </c>
    </row>
    <row r="1188" spans="1:8" ht="15.75">
      <c r="A1188" s="4">
        <v>45451.5</v>
      </c>
      <c r="B1188" s="9">
        <v>18.600000000000001</v>
      </c>
      <c r="C1188" s="9">
        <v>2.7</v>
      </c>
      <c r="D1188" s="9">
        <v>7.2</v>
      </c>
      <c r="E1188" s="2">
        <v>25</v>
      </c>
      <c r="F1188" s="2">
        <v>46</v>
      </c>
      <c r="G1188" s="9">
        <v>0</v>
      </c>
      <c r="H1188" s="1" t="s">
        <v>10</v>
      </c>
    </row>
    <row r="1189" spans="1:8" ht="15.75">
      <c r="A1189" s="4">
        <v>45451.75</v>
      </c>
      <c r="B1189" s="9">
        <v>16.8</v>
      </c>
      <c r="C1189" s="9">
        <v>0.8</v>
      </c>
      <c r="D1189" s="9">
        <v>3.1</v>
      </c>
      <c r="E1189" s="2">
        <v>0</v>
      </c>
      <c r="F1189" s="2">
        <v>53</v>
      </c>
      <c r="G1189" s="9">
        <v>0</v>
      </c>
      <c r="H1189" s="1" t="s">
        <v>8</v>
      </c>
    </row>
    <row r="1190" spans="1:8" ht="15.75">
      <c r="A1190" s="4">
        <v>45452</v>
      </c>
      <c r="B1190" s="9">
        <v>9.5</v>
      </c>
      <c r="C1190" s="9">
        <v>1.9</v>
      </c>
      <c r="D1190" s="9">
        <v>3.3</v>
      </c>
      <c r="E1190" s="2">
        <v>0</v>
      </c>
      <c r="F1190" s="2">
        <v>87</v>
      </c>
      <c r="G1190" s="9">
        <v>0</v>
      </c>
      <c r="H1190" s="1" t="s">
        <v>8</v>
      </c>
    </row>
    <row r="1191" spans="1:8" ht="15.75">
      <c r="A1191" s="4">
        <v>45452.25</v>
      </c>
      <c r="B1191" s="9">
        <v>14</v>
      </c>
      <c r="C1191" s="9">
        <v>2.6</v>
      </c>
      <c r="D1191" s="9">
        <v>9.6999999999999993</v>
      </c>
      <c r="E1191" s="2">
        <v>100</v>
      </c>
      <c r="F1191" s="2">
        <v>71</v>
      </c>
      <c r="G1191" s="9">
        <v>0</v>
      </c>
      <c r="H1191" s="1" t="s">
        <v>14</v>
      </c>
    </row>
    <row r="1192" spans="1:8" ht="15.75">
      <c r="A1192" s="4">
        <v>45452.5</v>
      </c>
      <c r="B1192" s="9">
        <v>17.5</v>
      </c>
      <c r="C1192" s="9">
        <v>4.3</v>
      </c>
      <c r="D1192" s="9">
        <v>7.8</v>
      </c>
      <c r="E1192" s="2">
        <v>88</v>
      </c>
      <c r="F1192" s="2">
        <v>77</v>
      </c>
      <c r="G1192" s="9">
        <v>0</v>
      </c>
      <c r="H1192" s="1" t="s">
        <v>11</v>
      </c>
    </row>
    <row r="1193" spans="1:8" ht="15.75">
      <c r="A1193" s="4">
        <v>45452.75</v>
      </c>
      <c r="B1193" s="9">
        <v>16.100000000000001</v>
      </c>
      <c r="C1193" s="9">
        <v>2.5</v>
      </c>
      <c r="D1193" s="9">
        <v>5.7</v>
      </c>
      <c r="E1193" s="2">
        <v>25</v>
      </c>
      <c r="F1193" s="2">
        <v>66</v>
      </c>
      <c r="G1193" s="9">
        <v>0</v>
      </c>
      <c r="H1193" s="1" t="s">
        <v>10</v>
      </c>
    </row>
    <row r="1194" spans="1:8" ht="15.75">
      <c r="A1194" s="4">
        <v>45453</v>
      </c>
      <c r="B1194" s="9">
        <v>10.3</v>
      </c>
      <c r="C1194" s="9">
        <v>1.4</v>
      </c>
      <c r="D1194" s="9">
        <v>1.9</v>
      </c>
      <c r="E1194" s="2">
        <v>25</v>
      </c>
      <c r="F1194" s="2">
        <v>96</v>
      </c>
      <c r="G1194" s="9">
        <v>0</v>
      </c>
      <c r="H1194" s="1" t="s">
        <v>10</v>
      </c>
    </row>
    <row r="1195" spans="1:8" ht="15.75">
      <c r="A1195" s="4">
        <v>45453.25</v>
      </c>
      <c r="B1195" s="9">
        <v>16</v>
      </c>
      <c r="C1195" s="9">
        <v>2.4</v>
      </c>
      <c r="D1195" s="9">
        <v>4.9000000000000004</v>
      </c>
      <c r="E1195" s="2">
        <v>0</v>
      </c>
      <c r="F1195" s="2">
        <v>77</v>
      </c>
      <c r="G1195" s="9">
        <v>0</v>
      </c>
      <c r="H1195" s="1" t="s">
        <v>8</v>
      </c>
    </row>
    <row r="1196" spans="1:8" ht="15.75">
      <c r="A1196" s="4">
        <v>45453.5</v>
      </c>
      <c r="B1196" s="9">
        <v>15.5</v>
      </c>
      <c r="C1196" s="9">
        <v>1.2</v>
      </c>
      <c r="D1196" s="9">
        <v>3.1</v>
      </c>
      <c r="E1196" s="2">
        <v>100</v>
      </c>
      <c r="F1196" s="2">
        <v>74</v>
      </c>
      <c r="G1196" s="9">
        <v>0.1</v>
      </c>
      <c r="H1196" s="1" t="s">
        <v>15</v>
      </c>
    </row>
    <row r="1197" spans="1:8" ht="15.75">
      <c r="A1197" s="4">
        <v>45453.75</v>
      </c>
      <c r="B1197" s="9">
        <v>14.7</v>
      </c>
      <c r="C1197" s="9">
        <v>0.9</v>
      </c>
      <c r="D1197" s="9">
        <v>2.2999999999999998</v>
      </c>
      <c r="E1197" s="2">
        <v>88</v>
      </c>
      <c r="F1197" s="2">
        <v>94</v>
      </c>
      <c r="G1197" s="9">
        <v>0</v>
      </c>
      <c r="H1197" s="1" t="s">
        <v>11</v>
      </c>
    </row>
    <row r="1198" spans="1:8" ht="15.75">
      <c r="A1198" s="4">
        <v>45454</v>
      </c>
      <c r="B1198" s="9">
        <v>13.8</v>
      </c>
      <c r="C1198" s="9">
        <v>1.3</v>
      </c>
      <c r="D1198" s="9">
        <v>2</v>
      </c>
      <c r="E1198" s="2">
        <v>88</v>
      </c>
      <c r="F1198" s="2">
        <v>97</v>
      </c>
      <c r="G1198" s="9">
        <v>0</v>
      </c>
      <c r="H1198" s="1" t="s">
        <v>11</v>
      </c>
    </row>
    <row r="1199" spans="1:8" ht="15.75">
      <c r="A1199" s="4">
        <v>45454.25</v>
      </c>
      <c r="B1199" s="9">
        <v>16.399999999999999</v>
      </c>
      <c r="C1199" s="9">
        <v>1.2</v>
      </c>
      <c r="D1199" s="9">
        <v>3.2</v>
      </c>
      <c r="E1199" s="2">
        <v>0</v>
      </c>
      <c r="F1199" s="2">
        <v>76</v>
      </c>
      <c r="G1199" s="9">
        <v>0</v>
      </c>
      <c r="H1199" s="1" t="s">
        <v>8</v>
      </c>
    </row>
    <row r="1200" spans="1:8" ht="15.75">
      <c r="A1200" s="4">
        <v>45454.5</v>
      </c>
      <c r="B1200" s="9">
        <v>22</v>
      </c>
      <c r="C1200" s="9">
        <v>2</v>
      </c>
      <c r="D1200" s="9">
        <v>4.8</v>
      </c>
      <c r="E1200" s="2">
        <v>50</v>
      </c>
      <c r="F1200" s="2">
        <v>49</v>
      </c>
      <c r="G1200" s="9">
        <v>0</v>
      </c>
      <c r="H1200" s="1" t="s">
        <v>12</v>
      </c>
    </row>
    <row r="1201" spans="1:8" ht="15.75">
      <c r="A1201" s="4">
        <v>45454.75</v>
      </c>
      <c r="B1201" s="9">
        <v>17.600000000000001</v>
      </c>
      <c r="C1201" s="9">
        <v>1</v>
      </c>
      <c r="D1201" s="9">
        <v>1.9</v>
      </c>
      <c r="E1201" s="2">
        <v>88</v>
      </c>
      <c r="F1201" s="2">
        <v>79</v>
      </c>
      <c r="G1201" s="9">
        <v>0</v>
      </c>
      <c r="H1201" s="1" t="s">
        <v>11</v>
      </c>
    </row>
    <row r="1202" spans="1:8" ht="15.75">
      <c r="A1202" s="4">
        <v>45455</v>
      </c>
      <c r="B1202" s="9">
        <v>10.5</v>
      </c>
      <c r="C1202" s="9">
        <v>1.2</v>
      </c>
      <c r="D1202" s="9">
        <v>2.2999999999999998</v>
      </c>
      <c r="E1202" s="2">
        <v>0</v>
      </c>
      <c r="F1202" s="2">
        <v>98</v>
      </c>
      <c r="G1202" s="9">
        <v>0</v>
      </c>
      <c r="H1202" s="1" t="s">
        <v>8</v>
      </c>
    </row>
    <row r="1203" spans="1:8" ht="15.75">
      <c r="A1203" s="4">
        <v>45455.25</v>
      </c>
      <c r="B1203" s="9">
        <v>14.1</v>
      </c>
      <c r="C1203" s="9">
        <v>2.7</v>
      </c>
      <c r="D1203" s="9">
        <v>5.8</v>
      </c>
      <c r="E1203" s="2">
        <v>25</v>
      </c>
      <c r="F1203" s="2">
        <v>72</v>
      </c>
      <c r="G1203" s="9">
        <v>0</v>
      </c>
      <c r="H1203" s="1" t="s">
        <v>10</v>
      </c>
    </row>
    <row r="1204" spans="1:8" ht="15.75">
      <c r="A1204" s="4">
        <v>45455.5</v>
      </c>
      <c r="B1204" s="9">
        <v>19.5</v>
      </c>
      <c r="C1204" s="9">
        <v>3.7</v>
      </c>
      <c r="D1204" s="9">
        <v>7.8</v>
      </c>
      <c r="E1204" s="2">
        <v>25</v>
      </c>
      <c r="F1204" s="2">
        <v>44</v>
      </c>
      <c r="G1204" s="9">
        <v>0</v>
      </c>
      <c r="H1204" s="1" t="s">
        <v>10</v>
      </c>
    </row>
    <row r="1205" spans="1:8" ht="15.75">
      <c r="A1205" s="4">
        <v>45455.75</v>
      </c>
      <c r="B1205" s="9">
        <v>16.899999999999999</v>
      </c>
      <c r="C1205" s="9">
        <v>1.6</v>
      </c>
      <c r="D1205" s="9">
        <v>6.2</v>
      </c>
      <c r="E1205" s="2">
        <v>50</v>
      </c>
      <c r="F1205" s="2">
        <v>53</v>
      </c>
      <c r="G1205" s="9">
        <v>0</v>
      </c>
      <c r="H1205" s="1" t="s">
        <v>12</v>
      </c>
    </row>
    <row r="1206" spans="1:8" ht="15.75">
      <c r="A1206" s="4">
        <v>45456</v>
      </c>
      <c r="B1206" s="9">
        <v>9.3000000000000007</v>
      </c>
      <c r="C1206" s="9">
        <v>0.5</v>
      </c>
      <c r="D1206" s="9">
        <v>1.4</v>
      </c>
      <c r="E1206" s="2">
        <v>0</v>
      </c>
      <c r="F1206" s="2">
        <v>97</v>
      </c>
      <c r="G1206" s="9">
        <v>0</v>
      </c>
      <c r="H1206" s="1" t="s">
        <v>8</v>
      </c>
    </row>
    <row r="1207" spans="1:8" ht="15.75">
      <c r="A1207" s="4">
        <v>45456.25</v>
      </c>
      <c r="B1207" s="9">
        <v>16.5</v>
      </c>
      <c r="C1207" s="9">
        <v>1.4</v>
      </c>
      <c r="D1207" s="9">
        <v>2.7</v>
      </c>
      <c r="E1207" s="2">
        <v>0</v>
      </c>
      <c r="F1207" s="2">
        <v>51</v>
      </c>
      <c r="G1207" s="9">
        <v>0</v>
      </c>
      <c r="H1207" s="1" t="s">
        <v>8</v>
      </c>
    </row>
    <row r="1208" spans="1:8" ht="15.75">
      <c r="A1208" s="4">
        <v>45456.5</v>
      </c>
      <c r="B1208" s="9">
        <v>19.8</v>
      </c>
      <c r="C1208" s="9">
        <v>1.8</v>
      </c>
      <c r="D1208" s="9">
        <v>5.4</v>
      </c>
      <c r="E1208" s="2">
        <v>88</v>
      </c>
      <c r="F1208" s="2">
        <v>38</v>
      </c>
      <c r="G1208" s="9">
        <v>0</v>
      </c>
      <c r="H1208" s="1" t="s">
        <v>11</v>
      </c>
    </row>
    <row r="1209" spans="1:8" ht="15.75">
      <c r="A1209" s="4">
        <v>45456.75</v>
      </c>
      <c r="B1209" s="9">
        <v>16.399999999999999</v>
      </c>
      <c r="C1209" s="9">
        <v>2</v>
      </c>
      <c r="D1209" s="9">
        <v>5.6</v>
      </c>
      <c r="E1209" s="2">
        <v>100</v>
      </c>
      <c r="F1209" s="2">
        <v>56</v>
      </c>
      <c r="G1209" s="9">
        <v>0</v>
      </c>
      <c r="H1209" s="1" t="s">
        <v>11</v>
      </c>
    </row>
    <row r="1210" spans="1:8" ht="15.75">
      <c r="A1210" s="4">
        <v>45457</v>
      </c>
      <c r="B1210" s="9">
        <v>10.8</v>
      </c>
      <c r="C1210" s="9">
        <v>2.5</v>
      </c>
      <c r="D1210" s="9">
        <v>5.5</v>
      </c>
      <c r="E1210" s="2">
        <v>100</v>
      </c>
      <c r="F1210" s="2">
        <v>99</v>
      </c>
      <c r="G1210" s="9">
        <v>1.7</v>
      </c>
      <c r="H1210" s="1" t="s">
        <v>14</v>
      </c>
    </row>
    <row r="1211" spans="1:8" ht="15.75">
      <c r="A1211" s="4">
        <v>45457.25</v>
      </c>
      <c r="B1211" s="9">
        <v>11.5</v>
      </c>
      <c r="C1211" s="9">
        <v>2</v>
      </c>
      <c r="D1211" s="9">
        <v>4</v>
      </c>
      <c r="E1211" s="2">
        <v>100</v>
      </c>
      <c r="F1211" s="2">
        <v>96</v>
      </c>
      <c r="G1211" s="9">
        <v>0</v>
      </c>
      <c r="H1211" s="1" t="s">
        <v>15</v>
      </c>
    </row>
    <row r="1212" spans="1:8" ht="15.75">
      <c r="A1212" s="4">
        <v>45457.5</v>
      </c>
      <c r="B1212" s="9">
        <v>16.5</v>
      </c>
      <c r="C1212" s="9">
        <v>1.8</v>
      </c>
      <c r="D1212" s="9">
        <v>4.3</v>
      </c>
      <c r="E1212" s="2">
        <v>88</v>
      </c>
      <c r="F1212" s="2">
        <v>67</v>
      </c>
      <c r="G1212" s="9">
        <v>0</v>
      </c>
      <c r="H1212" s="1" t="s">
        <v>11</v>
      </c>
    </row>
    <row r="1213" spans="1:8" ht="15.75">
      <c r="A1213" s="4">
        <v>45457.75</v>
      </c>
      <c r="B1213" s="9">
        <v>15.1</v>
      </c>
      <c r="C1213" s="9">
        <v>1</v>
      </c>
      <c r="D1213" s="9">
        <v>2.2000000000000002</v>
      </c>
      <c r="E1213" s="2">
        <v>88</v>
      </c>
      <c r="F1213" s="2">
        <v>71</v>
      </c>
      <c r="G1213" s="9">
        <v>0</v>
      </c>
      <c r="H1213" s="1" t="s">
        <v>11</v>
      </c>
    </row>
    <row r="1214" spans="1:8" ht="15.75">
      <c r="A1214" s="4">
        <v>45458</v>
      </c>
      <c r="B1214" s="9">
        <v>11</v>
      </c>
      <c r="C1214" s="9">
        <v>0.6</v>
      </c>
      <c r="D1214" s="9">
        <v>1</v>
      </c>
      <c r="E1214" s="2">
        <v>88</v>
      </c>
      <c r="F1214" s="2">
        <v>100</v>
      </c>
      <c r="G1214" s="9">
        <v>0</v>
      </c>
      <c r="H1214" s="1" t="s">
        <v>11</v>
      </c>
    </row>
    <row r="1215" spans="1:8" ht="15.75">
      <c r="A1215" s="4">
        <v>45458.25</v>
      </c>
      <c r="B1215" s="9">
        <v>15.9</v>
      </c>
      <c r="C1215" s="9">
        <v>1.6</v>
      </c>
      <c r="D1215" s="9">
        <v>3.7</v>
      </c>
      <c r="E1215" s="2">
        <v>0</v>
      </c>
      <c r="F1215" s="2">
        <v>68</v>
      </c>
      <c r="G1215" s="9">
        <v>0</v>
      </c>
      <c r="H1215" s="1" t="s">
        <v>8</v>
      </c>
    </row>
    <row r="1216" spans="1:8" ht="15.75">
      <c r="A1216" s="4">
        <v>45458.5</v>
      </c>
      <c r="B1216" s="9">
        <v>21.1</v>
      </c>
      <c r="C1216" s="9">
        <v>2.1</v>
      </c>
      <c r="D1216" s="9">
        <v>5.2</v>
      </c>
      <c r="E1216" s="2">
        <v>50</v>
      </c>
      <c r="F1216" s="2">
        <v>40</v>
      </c>
      <c r="G1216" s="9">
        <v>0</v>
      </c>
      <c r="H1216" s="1" t="s">
        <v>12</v>
      </c>
    </row>
    <row r="1217" spans="1:8" ht="15.75">
      <c r="A1217" s="4">
        <v>45458.75</v>
      </c>
      <c r="B1217" s="9">
        <v>19.3</v>
      </c>
      <c r="C1217" s="9">
        <v>1.6</v>
      </c>
      <c r="D1217" s="9">
        <v>3.7</v>
      </c>
      <c r="E1217" s="2">
        <v>0</v>
      </c>
      <c r="F1217" s="2">
        <v>48</v>
      </c>
      <c r="G1217" s="9">
        <v>0</v>
      </c>
      <c r="H1217" s="1" t="s">
        <v>8</v>
      </c>
    </row>
    <row r="1218" spans="1:8" ht="15.75">
      <c r="A1218" s="4">
        <v>45459</v>
      </c>
      <c r="B1218" s="9">
        <v>10.4</v>
      </c>
      <c r="C1218" s="9">
        <v>0.5</v>
      </c>
      <c r="D1218" s="9">
        <v>1.7</v>
      </c>
      <c r="E1218" s="2">
        <v>0</v>
      </c>
      <c r="F1218" s="2">
        <v>92</v>
      </c>
      <c r="G1218" s="9">
        <v>0</v>
      </c>
      <c r="H1218" s="1" t="s">
        <v>8</v>
      </c>
    </row>
    <row r="1219" spans="1:8" ht="15.75">
      <c r="A1219" s="4">
        <v>45459.25</v>
      </c>
      <c r="B1219" s="9">
        <v>18.5</v>
      </c>
      <c r="C1219" s="9">
        <v>1.8</v>
      </c>
      <c r="D1219" s="9">
        <v>4.0999999999999996</v>
      </c>
      <c r="E1219" s="2">
        <v>0</v>
      </c>
      <c r="F1219" s="2">
        <v>69</v>
      </c>
      <c r="G1219" s="9">
        <v>0</v>
      </c>
      <c r="H1219" s="1" t="s">
        <v>8</v>
      </c>
    </row>
    <row r="1220" spans="1:8" ht="15.75">
      <c r="A1220" s="4">
        <v>45459.5</v>
      </c>
      <c r="B1220" s="9">
        <v>23.6</v>
      </c>
      <c r="C1220" s="9">
        <v>2.9</v>
      </c>
      <c r="D1220" s="9">
        <v>6.6</v>
      </c>
      <c r="E1220" s="2">
        <v>25</v>
      </c>
      <c r="F1220" s="2">
        <v>50</v>
      </c>
      <c r="G1220" s="9">
        <v>0</v>
      </c>
      <c r="H1220" s="1" t="s">
        <v>10</v>
      </c>
    </row>
    <row r="1221" spans="1:8" ht="15.75">
      <c r="A1221" s="4">
        <v>45459.75</v>
      </c>
      <c r="B1221" s="9">
        <v>21.8</v>
      </c>
      <c r="C1221" s="9">
        <v>0.6</v>
      </c>
      <c r="D1221" s="9">
        <v>5.4</v>
      </c>
      <c r="E1221" s="2">
        <v>38</v>
      </c>
      <c r="F1221" s="2">
        <v>67</v>
      </c>
      <c r="G1221" s="9">
        <v>0</v>
      </c>
      <c r="H1221" s="1" t="s">
        <v>12</v>
      </c>
    </row>
    <row r="1222" spans="1:8" ht="15.75">
      <c r="A1222" s="4">
        <v>45460</v>
      </c>
      <c r="B1222" s="9">
        <v>16</v>
      </c>
      <c r="C1222" s="9">
        <v>1.2</v>
      </c>
      <c r="D1222" s="9">
        <v>2.8</v>
      </c>
      <c r="E1222" s="2">
        <v>100</v>
      </c>
      <c r="F1222" s="2">
        <v>100</v>
      </c>
      <c r="G1222" s="9">
        <v>0</v>
      </c>
      <c r="H1222" s="1" t="s">
        <v>11</v>
      </c>
    </row>
    <row r="1223" spans="1:8" ht="15.75">
      <c r="A1223" s="4">
        <v>45460.25</v>
      </c>
      <c r="B1223" s="9">
        <v>18.5</v>
      </c>
      <c r="C1223" s="9">
        <v>0.6</v>
      </c>
      <c r="D1223" s="9">
        <v>2.2999999999999998</v>
      </c>
      <c r="E1223" s="2">
        <v>100</v>
      </c>
      <c r="F1223" s="2">
        <v>93</v>
      </c>
      <c r="G1223" s="9">
        <v>0</v>
      </c>
      <c r="H1223" s="1" t="s">
        <v>11</v>
      </c>
    </row>
    <row r="1224" spans="1:8" ht="15.75">
      <c r="A1224" s="4">
        <v>45460.5</v>
      </c>
      <c r="B1224" s="9">
        <v>25.5</v>
      </c>
      <c r="C1224" s="9">
        <v>4.2</v>
      </c>
      <c r="D1224" s="9">
        <v>9.1</v>
      </c>
      <c r="E1224" s="2">
        <v>13</v>
      </c>
      <c r="F1224" s="2">
        <v>48</v>
      </c>
      <c r="G1224" s="9">
        <v>0</v>
      </c>
      <c r="H1224" s="1" t="s">
        <v>10</v>
      </c>
    </row>
    <row r="1225" spans="1:8" ht="15.75">
      <c r="A1225" s="4">
        <v>45460.75</v>
      </c>
      <c r="B1225" s="9">
        <v>21.8</v>
      </c>
      <c r="C1225" s="9">
        <v>2.7</v>
      </c>
      <c r="D1225" s="9">
        <v>7.1</v>
      </c>
      <c r="E1225" s="2">
        <v>88</v>
      </c>
      <c r="F1225" s="2">
        <v>61</v>
      </c>
      <c r="G1225" s="9">
        <v>0</v>
      </c>
      <c r="H1225" s="1" t="s">
        <v>11</v>
      </c>
    </row>
    <row r="1226" spans="1:8" ht="15.75">
      <c r="A1226" s="4">
        <v>45461</v>
      </c>
      <c r="B1226" s="9">
        <v>15.3</v>
      </c>
      <c r="C1226" s="9">
        <v>1.2</v>
      </c>
      <c r="D1226" s="9">
        <v>2</v>
      </c>
      <c r="E1226" s="2">
        <v>0</v>
      </c>
      <c r="F1226" s="2">
        <v>88</v>
      </c>
      <c r="G1226" s="9">
        <v>0</v>
      </c>
      <c r="H1226" s="1" t="s">
        <v>8</v>
      </c>
    </row>
    <row r="1227" spans="1:8" ht="15.75">
      <c r="A1227" s="4">
        <v>45461.25</v>
      </c>
      <c r="B1227" s="9">
        <v>20.100000000000001</v>
      </c>
      <c r="C1227" s="9">
        <v>1.6</v>
      </c>
      <c r="D1227" s="9">
        <v>3.4</v>
      </c>
      <c r="E1227" s="2">
        <v>63</v>
      </c>
      <c r="F1227" s="2">
        <v>72</v>
      </c>
      <c r="G1227" s="9">
        <v>0</v>
      </c>
      <c r="H1227" s="1" t="s">
        <v>9</v>
      </c>
    </row>
    <row r="1228" spans="1:8" ht="15.75">
      <c r="A1228" s="4">
        <v>45461.5</v>
      </c>
      <c r="B1228" s="9">
        <v>25.5</v>
      </c>
      <c r="C1228" s="9">
        <v>4</v>
      </c>
      <c r="D1228" s="9">
        <v>8.3000000000000007</v>
      </c>
      <c r="E1228" s="2">
        <v>13</v>
      </c>
      <c r="F1228" s="2">
        <v>46</v>
      </c>
      <c r="G1228" s="9">
        <v>0</v>
      </c>
      <c r="H1228" s="1" t="s">
        <v>10</v>
      </c>
    </row>
    <row r="1229" spans="1:8" ht="15.75">
      <c r="A1229" s="4">
        <v>45461.75</v>
      </c>
      <c r="B1229" s="9">
        <v>22.9</v>
      </c>
      <c r="C1229" s="9">
        <v>1.9</v>
      </c>
      <c r="D1229" s="9">
        <v>5.6</v>
      </c>
      <c r="E1229" s="2">
        <v>0</v>
      </c>
      <c r="F1229" s="2">
        <v>57</v>
      </c>
      <c r="G1229" s="9">
        <v>0</v>
      </c>
      <c r="H1229" s="1" t="s">
        <v>8</v>
      </c>
    </row>
    <row r="1230" spans="1:8" ht="15.75">
      <c r="A1230" s="4">
        <v>45462</v>
      </c>
      <c r="B1230" s="9">
        <v>16</v>
      </c>
      <c r="C1230" s="9">
        <v>0.9</v>
      </c>
      <c r="D1230" s="9">
        <v>2.8</v>
      </c>
      <c r="E1230" s="2">
        <v>0</v>
      </c>
      <c r="F1230" s="2">
        <v>89</v>
      </c>
      <c r="G1230" s="9">
        <v>0</v>
      </c>
      <c r="H1230" s="1" t="s">
        <v>8</v>
      </c>
    </row>
    <row r="1231" spans="1:8" ht="15.75">
      <c r="A1231" s="4">
        <v>45462.25</v>
      </c>
      <c r="B1231" s="9">
        <v>19.3</v>
      </c>
      <c r="C1231" s="9">
        <v>3.9</v>
      </c>
      <c r="D1231" s="9">
        <v>6.3</v>
      </c>
      <c r="E1231" s="2">
        <v>88</v>
      </c>
      <c r="F1231" s="2">
        <v>76</v>
      </c>
      <c r="G1231" s="9">
        <v>0</v>
      </c>
      <c r="H1231" s="1" t="s">
        <v>11</v>
      </c>
    </row>
    <row r="1232" spans="1:8" ht="15.75">
      <c r="A1232" s="4">
        <v>45462.5</v>
      </c>
      <c r="B1232" s="9">
        <v>24.2</v>
      </c>
      <c r="C1232" s="9">
        <v>5.3</v>
      </c>
      <c r="D1232" s="9">
        <v>11.5</v>
      </c>
      <c r="E1232" s="2">
        <v>88</v>
      </c>
      <c r="F1232" s="2">
        <v>63</v>
      </c>
      <c r="G1232" s="9">
        <v>0</v>
      </c>
      <c r="H1232" s="1" t="s">
        <v>11</v>
      </c>
    </row>
    <row r="1233" spans="1:8" ht="15.75">
      <c r="A1233" s="4">
        <v>45462.75</v>
      </c>
      <c r="B1233" s="9">
        <v>17.8</v>
      </c>
      <c r="C1233" s="9">
        <v>4.7</v>
      </c>
      <c r="D1233" s="9">
        <v>10.199999999999999</v>
      </c>
      <c r="E1233" s="2">
        <v>88</v>
      </c>
      <c r="F1233" s="2">
        <v>73</v>
      </c>
      <c r="G1233" s="9">
        <v>0</v>
      </c>
      <c r="H1233" s="1" t="s">
        <v>11</v>
      </c>
    </row>
    <row r="1234" spans="1:8" ht="15.75">
      <c r="A1234" s="4">
        <v>45463</v>
      </c>
      <c r="B1234" s="9">
        <v>13.1</v>
      </c>
      <c r="C1234" s="9">
        <v>3.2</v>
      </c>
      <c r="D1234" s="9">
        <v>7.6</v>
      </c>
      <c r="E1234" s="2">
        <v>88</v>
      </c>
      <c r="F1234" s="2">
        <v>94</v>
      </c>
      <c r="G1234" s="9">
        <v>0</v>
      </c>
      <c r="H1234" s="1" t="s">
        <v>15</v>
      </c>
    </row>
    <row r="1235" spans="1:8" ht="15.75">
      <c r="A1235" s="4">
        <v>45463.25</v>
      </c>
      <c r="B1235" s="9">
        <v>15.3</v>
      </c>
      <c r="C1235" s="9">
        <v>4</v>
      </c>
      <c r="D1235" s="9">
        <v>9</v>
      </c>
      <c r="E1235" s="2">
        <v>75</v>
      </c>
      <c r="F1235" s="2">
        <v>77</v>
      </c>
      <c r="G1235" s="9">
        <v>0</v>
      </c>
      <c r="H1235" s="1" t="s">
        <v>9</v>
      </c>
    </row>
    <row r="1236" spans="1:8" ht="15.75">
      <c r="A1236" s="4">
        <v>45463.5</v>
      </c>
      <c r="B1236" s="9">
        <v>21.8</v>
      </c>
      <c r="C1236" s="9">
        <v>4.5999999999999996</v>
      </c>
      <c r="D1236" s="9">
        <v>11.5</v>
      </c>
      <c r="E1236" s="2">
        <v>13</v>
      </c>
      <c r="F1236" s="2">
        <v>47</v>
      </c>
      <c r="G1236" s="9">
        <v>0</v>
      </c>
      <c r="H1236" s="1" t="s">
        <v>10</v>
      </c>
    </row>
    <row r="1237" spans="1:8" ht="15.75">
      <c r="A1237" s="4">
        <v>45463.75</v>
      </c>
      <c r="B1237" s="9">
        <v>18.600000000000001</v>
      </c>
      <c r="C1237" s="9">
        <v>4.0999999999999996</v>
      </c>
      <c r="D1237" s="9">
        <v>8.6999999999999993</v>
      </c>
      <c r="E1237" s="2">
        <v>0</v>
      </c>
      <c r="F1237" s="2">
        <v>56</v>
      </c>
      <c r="G1237" s="9">
        <v>0</v>
      </c>
      <c r="H1237" s="1" t="s">
        <v>8</v>
      </c>
    </row>
    <row r="1238" spans="1:8" ht="15.75">
      <c r="A1238" s="4">
        <v>45464</v>
      </c>
      <c r="B1238" s="9">
        <v>12</v>
      </c>
      <c r="C1238" s="9">
        <v>1.3</v>
      </c>
      <c r="D1238" s="9">
        <v>2.9</v>
      </c>
      <c r="E1238" s="2">
        <v>50</v>
      </c>
      <c r="F1238" s="2">
        <v>91</v>
      </c>
      <c r="G1238" s="9">
        <v>0</v>
      </c>
      <c r="H1238" s="1" t="s">
        <v>12</v>
      </c>
    </row>
    <row r="1239" spans="1:8" ht="15.75">
      <c r="A1239" s="4">
        <v>45464.25</v>
      </c>
      <c r="B1239" s="9">
        <v>16.100000000000001</v>
      </c>
      <c r="C1239" s="9">
        <v>3</v>
      </c>
      <c r="D1239" s="9">
        <v>6.6</v>
      </c>
      <c r="E1239" s="2">
        <v>100</v>
      </c>
      <c r="F1239" s="2">
        <v>65</v>
      </c>
      <c r="G1239" s="9">
        <v>0</v>
      </c>
      <c r="H1239" s="1" t="s">
        <v>11</v>
      </c>
    </row>
    <row r="1240" spans="1:8" ht="15.75">
      <c r="A1240" s="4">
        <v>45464.5</v>
      </c>
      <c r="B1240" s="9">
        <v>22.5</v>
      </c>
      <c r="C1240" s="9">
        <v>3.4</v>
      </c>
      <c r="D1240" s="9">
        <v>8.5</v>
      </c>
      <c r="E1240" s="2">
        <v>0</v>
      </c>
      <c r="F1240" s="2">
        <v>38</v>
      </c>
      <c r="G1240" s="9">
        <v>0</v>
      </c>
      <c r="H1240" s="1" t="s">
        <v>8</v>
      </c>
    </row>
    <row r="1241" spans="1:8" ht="15.75">
      <c r="A1241" s="4">
        <v>45464.75</v>
      </c>
      <c r="B1241" s="9">
        <v>21</v>
      </c>
      <c r="C1241" s="9">
        <v>1.8</v>
      </c>
      <c r="D1241" s="9">
        <v>4.5999999999999996</v>
      </c>
      <c r="E1241" s="2">
        <v>0</v>
      </c>
      <c r="F1241" s="2">
        <v>49</v>
      </c>
      <c r="G1241" s="9">
        <v>0</v>
      </c>
      <c r="H1241" s="1" t="s">
        <v>8</v>
      </c>
    </row>
    <row r="1242" spans="1:8" ht="15.75">
      <c r="A1242" s="4">
        <v>45465</v>
      </c>
      <c r="B1242" s="9">
        <v>12.5</v>
      </c>
      <c r="C1242" s="9">
        <v>0.9</v>
      </c>
      <c r="D1242" s="9">
        <v>1.2</v>
      </c>
      <c r="E1242" s="2">
        <v>0</v>
      </c>
      <c r="F1242" s="2">
        <v>90</v>
      </c>
      <c r="G1242" s="9">
        <v>0</v>
      </c>
      <c r="H1242" s="1" t="s">
        <v>8</v>
      </c>
    </row>
    <row r="1243" spans="1:8" ht="15.75">
      <c r="A1243" s="4">
        <v>45465.25</v>
      </c>
      <c r="B1243" s="9">
        <v>18.5</v>
      </c>
      <c r="C1243" s="9">
        <v>2</v>
      </c>
      <c r="D1243" s="9">
        <v>3.6</v>
      </c>
      <c r="E1243" s="2">
        <v>88</v>
      </c>
      <c r="F1243" s="2">
        <v>71</v>
      </c>
      <c r="G1243" s="9">
        <v>0</v>
      </c>
      <c r="H1243" s="1" t="s">
        <v>11</v>
      </c>
    </row>
    <row r="1244" spans="1:8" ht="15.75">
      <c r="A1244" s="4">
        <v>45465.5</v>
      </c>
      <c r="B1244" s="9">
        <v>21.1</v>
      </c>
      <c r="C1244" s="9">
        <v>2.2000000000000002</v>
      </c>
      <c r="D1244" s="9">
        <v>4.0999999999999996</v>
      </c>
      <c r="E1244" s="2">
        <v>88</v>
      </c>
      <c r="F1244" s="2">
        <v>73</v>
      </c>
      <c r="G1244" s="9">
        <v>0.2</v>
      </c>
      <c r="H1244" s="1" t="s">
        <v>15</v>
      </c>
    </row>
    <row r="1245" spans="1:8" ht="15.75">
      <c r="A1245" s="4">
        <v>45465.75</v>
      </c>
      <c r="B1245" s="9">
        <v>20.2</v>
      </c>
      <c r="C1245" s="9">
        <v>1.1000000000000001</v>
      </c>
      <c r="D1245" s="9">
        <v>5.5</v>
      </c>
      <c r="E1245" s="2">
        <v>88</v>
      </c>
      <c r="F1245" s="2">
        <v>79</v>
      </c>
      <c r="G1245" s="9">
        <v>0.1</v>
      </c>
      <c r="H1245" s="1" t="s">
        <v>14</v>
      </c>
    </row>
    <row r="1246" spans="1:8" ht="15.75">
      <c r="A1246" s="4">
        <v>45466</v>
      </c>
      <c r="B1246" s="9">
        <v>17.600000000000001</v>
      </c>
      <c r="C1246" s="9">
        <v>2.4</v>
      </c>
      <c r="D1246" s="9">
        <v>5.0999999999999996</v>
      </c>
      <c r="E1246" s="2">
        <v>100</v>
      </c>
      <c r="F1246" s="2">
        <v>97</v>
      </c>
      <c r="G1246" s="9">
        <v>0</v>
      </c>
      <c r="H1246" s="1" t="s">
        <v>11</v>
      </c>
    </row>
    <row r="1247" spans="1:8" ht="15.75">
      <c r="A1247" s="4">
        <v>45466.25</v>
      </c>
      <c r="B1247" s="9">
        <v>16.899999999999999</v>
      </c>
      <c r="C1247" s="9">
        <v>3.4</v>
      </c>
      <c r="D1247" s="9">
        <v>5.4</v>
      </c>
      <c r="E1247" s="2">
        <v>88</v>
      </c>
      <c r="F1247" s="2">
        <v>76</v>
      </c>
      <c r="G1247" s="9">
        <v>0</v>
      </c>
      <c r="H1247" s="1" t="s">
        <v>11</v>
      </c>
    </row>
    <row r="1248" spans="1:8" ht="15.75">
      <c r="A1248" s="4">
        <v>45466.5</v>
      </c>
      <c r="B1248" s="9">
        <v>17.399999999999999</v>
      </c>
      <c r="C1248" s="9">
        <v>3.7</v>
      </c>
      <c r="D1248" s="9">
        <v>7.6</v>
      </c>
      <c r="E1248" s="2">
        <v>100</v>
      </c>
      <c r="F1248" s="2">
        <v>75</v>
      </c>
      <c r="G1248" s="9">
        <v>0</v>
      </c>
      <c r="H1248" s="1" t="s">
        <v>11</v>
      </c>
    </row>
    <row r="1249" spans="1:8" ht="15.75">
      <c r="A1249" s="4">
        <v>45466.75</v>
      </c>
      <c r="B1249" s="9">
        <v>15.5</v>
      </c>
      <c r="C1249" s="9">
        <v>2.7</v>
      </c>
      <c r="D1249" s="9">
        <v>7.9</v>
      </c>
      <c r="E1249" s="2">
        <v>100</v>
      </c>
      <c r="F1249" s="2">
        <v>84</v>
      </c>
      <c r="G1249" s="9">
        <v>0</v>
      </c>
      <c r="H1249" s="1" t="s">
        <v>11</v>
      </c>
    </row>
    <row r="1250" spans="1:8" ht="15.75">
      <c r="A1250" s="4">
        <v>45467</v>
      </c>
      <c r="B1250" s="9">
        <v>13.8</v>
      </c>
      <c r="C1250" s="9">
        <v>1</v>
      </c>
      <c r="D1250" s="9">
        <v>3</v>
      </c>
      <c r="E1250" s="2">
        <v>100</v>
      </c>
      <c r="F1250" s="2">
        <v>95</v>
      </c>
      <c r="G1250" s="9">
        <v>0</v>
      </c>
      <c r="H1250" s="1" t="s">
        <v>11</v>
      </c>
    </row>
    <row r="1251" spans="1:8" ht="15.75">
      <c r="A1251" s="4">
        <v>45467.25</v>
      </c>
      <c r="B1251" s="9">
        <v>15.4</v>
      </c>
      <c r="C1251" s="9">
        <v>1.5</v>
      </c>
      <c r="D1251" s="9">
        <v>3.5</v>
      </c>
      <c r="E1251" s="2">
        <v>100</v>
      </c>
      <c r="F1251" s="2">
        <v>84</v>
      </c>
      <c r="G1251" s="9">
        <v>0</v>
      </c>
      <c r="H1251" s="1" t="s">
        <v>11</v>
      </c>
    </row>
    <row r="1252" spans="1:8" ht="15.75">
      <c r="A1252" s="4">
        <v>45467.5</v>
      </c>
      <c r="B1252" s="9">
        <v>19.5</v>
      </c>
      <c r="C1252" s="9">
        <v>2.8</v>
      </c>
      <c r="D1252" s="9">
        <v>5.4</v>
      </c>
      <c r="E1252" s="2">
        <v>100</v>
      </c>
      <c r="F1252" s="2">
        <v>69</v>
      </c>
      <c r="G1252" s="9">
        <v>0</v>
      </c>
      <c r="H1252" s="1" t="s">
        <v>11</v>
      </c>
    </row>
    <row r="1253" spans="1:8" ht="15.75">
      <c r="A1253" s="4">
        <v>45467.75</v>
      </c>
      <c r="B1253" s="9">
        <v>19.399999999999999</v>
      </c>
      <c r="C1253" s="9">
        <v>2.1</v>
      </c>
      <c r="D1253" s="9">
        <v>5.2</v>
      </c>
      <c r="E1253" s="2">
        <v>100</v>
      </c>
      <c r="F1253" s="2">
        <v>81</v>
      </c>
      <c r="G1253" s="9">
        <v>0</v>
      </c>
      <c r="H1253" s="1" t="s">
        <v>11</v>
      </c>
    </row>
    <row r="1254" spans="1:8" ht="15.75">
      <c r="A1254" s="4">
        <v>45468</v>
      </c>
      <c r="B1254" s="9">
        <v>15.9</v>
      </c>
      <c r="C1254" s="9">
        <v>1</v>
      </c>
      <c r="D1254" s="9">
        <v>3.3</v>
      </c>
      <c r="E1254" s="2">
        <v>3.4</v>
      </c>
      <c r="F1254" s="2">
        <v>100</v>
      </c>
      <c r="G1254" s="9">
        <v>0</v>
      </c>
      <c r="H1254" s="1" t="s">
        <v>16</v>
      </c>
    </row>
    <row r="1255" spans="1:8" ht="15.75">
      <c r="A1255" s="4">
        <v>45468.25</v>
      </c>
      <c r="B1255" s="9">
        <v>19</v>
      </c>
      <c r="C1255" s="9">
        <v>0.7</v>
      </c>
      <c r="D1255" s="9">
        <v>1.9</v>
      </c>
      <c r="E1255" s="2">
        <v>0</v>
      </c>
      <c r="F1255" s="2">
        <v>79</v>
      </c>
      <c r="G1255" s="9">
        <v>0</v>
      </c>
      <c r="H1255" s="1" t="s">
        <v>8</v>
      </c>
    </row>
    <row r="1256" spans="1:8" ht="15.75">
      <c r="A1256" s="4">
        <v>45468.5</v>
      </c>
      <c r="B1256" s="9">
        <v>25.6</v>
      </c>
      <c r="C1256" s="9">
        <v>2.4</v>
      </c>
      <c r="D1256" s="9">
        <v>6.3</v>
      </c>
      <c r="E1256" s="2">
        <v>25</v>
      </c>
      <c r="F1256" s="2">
        <v>39</v>
      </c>
      <c r="G1256" s="9">
        <v>0</v>
      </c>
      <c r="H1256" s="1" t="s">
        <v>10</v>
      </c>
    </row>
    <row r="1257" spans="1:8" ht="15.75">
      <c r="A1257" s="4">
        <v>45468.75</v>
      </c>
      <c r="B1257" s="9">
        <v>23.3</v>
      </c>
      <c r="C1257" s="9">
        <v>1.3</v>
      </c>
      <c r="D1257" s="9">
        <v>4.0999999999999996</v>
      </c>
      <c r="E1257" s="2">
        <v>0</v>
      </c>
      <c r="F1257" s="2">
        <v>50</v>
      </c>
      <c r="G1257" s="9">
        <v>0</v>
      </c>
      <c r="H1257" s="1" t="s">
        <v>8</v>
      </c>
    </row>
    <row r="1258" spans="1:8" ht="15.75">
      <c r="A1258" s="4">
        <v>45469</v>
      </c>
      <c r="B1258" s="9">
        <v>14.8</v>
      </c>
      <c r="C1258" s="9">
        <v>0.8</v>
      </c>
      <c r="D1258" s="9">
        <v>1.7</v>
      </c>
      <c r="E1258" s="2">
        <v>0</v>
      </c>
      <c r="F1258" s="2">
        <v>87</v>
      </c>
      <c r="G1258" s="9">
        <v>0</v>
      </c>
      <c r="H1258" s="1" t="s">
        <v>8</v>
      </c>
    </row>
    <row r="1259" spans="1:8" ht="15.75">
      <c r="A1259" s="4">
        <v>45469.25</v>
      </c>
      <c r="B1259" s="9">
        <v>22</v>
      </c>
      <c r="C1259" s="9">
        <v>0.7</v>
      </c>
      <c r="D1259" s="9">
        <v>2.1</v>
      </c>
      <c r="E1259" s="2">
        <v>0</v>
      </c>
      <c r="F1259" s="2">
        <v>54</v>
      </c>
      <c r="G1259" s="9">
        <v>0</v>
      </c>
      <c r="H1259" s="1" t="s">
        <v>8</v>
      </c>
    </row>
    <row r="1260" spans="1:8" ht="15.75">
      <c r="A1260" s="4">
        <v>45469.5</v>
      </c>
      <c r="B1260" s="9">
        <v>27.3</v>
      </c>
      <c r="C1260" s="9">
        <v>2</v>
      </c>
      <c r="D1260" s="9">
        <v>4.9000000000000004</v>
      </c>
      <c r="E1260" s="2">
        <v>0</v>
      </c>
      <c r="F1260" s="2">
        <v>38</v>
      </c>
      <c r="G1260" s="9">
        <v>0</v>
      </c>
      <c r="H1260" s="1" t="s">
        <v>8</v>
      </c>
    </row>
    <row r="1261" spans="1:8" ht="15.75">
      <c r="A1261" s="4">
        <v>45469.75</v>
      </c>
      <c r="B1261" s="9">
        <v>24.8</v>
      </c>
      <c r="C1261" s="9">
        <v>1.3</v>
      </c>
      <c r="D1261" s="9">
        <v>4.3</v>
      </c>
      <c r="E1261" s="2">
        <v>0</v>
      </c>
      <c r="F1261" s="2">
        <v>47</v>
      </c>
      <c r="G1261" s="9">
        <v>0</v>
      </c>
      <c r="H1261" s="1" t="s">
        <v>8</v>
      </c>
    </row>
    <row r="1262" spans="1:8" ht="15.75">
      <c r="A1262" s="4">
        <v>45470</v>
      </c>
      <c r="B1262" s="9">
        <v>15.4</v>
      </c>
      <c r="C1262" s="9">
        <v>0.1</v>
      </c>
      <c r="D1262" s="9">
        <v>0.4</v>
      </c>
      <c r="E1262" s="2">
        <v>0</v>
      </c>
      <c r="F1262" s="2">
        <v>81</v>
      </c>
      <c r="G1262" s="9">
        <v>0</v>
      </c>
      <c r="H1262" s="1" t="s">
        <v>8</v>
      </c>
    </row>
    <row r="1263" spans="1:8" ht="15.75">
      <c r="A1263" s="4">
        <v>45470.25</v>
      </c>
      <c r="B1263" s="9">
        <v>24.8</v>
      </c>
      <c r="C1263" s="9">
        <v>1.3</v>
      </c>
      <c r="D1263" s="9">
        <v>3.4</v>
      </c>
      <c r="E1263" s="2">
        <v>0</v>
      </c>
      <c r="F1263" s="2">
        <v>52</v>
      </c>
      <c r="G1263" s="9">
        <v>0</v>
      </c>
      <c r="H1263" s="1" t="s">
        <v>8</v>
      </c>
    </row>
    <row r="1264" spans="1:8" ht="15.75">
      <c r="A1264" s="4">
        <v>45470.5</v>
      </c>
      <c r="B1264" s="9">
        <v>30.4</v>
      </c>
      <c r="C1264" s="9">
        <v>2.6</v>
      </c>
      <c r="D1264" s="9">
        <v>6.3</v>
      </c>
      <c r="E1264" s="2">
        <v>0</v>
      </c>
      <c r="F1264" s="2">
        <v>36</v>
      </c>
      <c r="G1264" s="9">
        <v>0</v>
      </c>
      <c r="H1264" s="1" t="s">
        <v>8</v>
      </c>
    </row>
    <row r="1265" spans="1:8" ht="15.75">
      <c r="A1265" s="4">
        <v>45470.75</v>
      </c>
      <c r="B1265" s="9">
        <v>28</v>
      </c>
      <c r="C1265" s="9">
        <v>1.3</v>
      </c>
      <c r="D1265" s="9">
        <v>4.5999999999999996</v>
      </c>
      <c r="E1265" s="2">
        <v>0</v>
      </c>
      <c r="F1265" s="2">
        <v>44</v>
      </c>
      <c r="G1265" s="9">
        <v>0</v>
      </c>
      <c r="H1265" s="1" t="s">
        <v>8</v>
      </c>
    </row>
    <row r="1266" spans="1:8" ht="15.75">
      <c r="A1266" s="4">
        <v>45471</v>
      </c>
      <c r="B1266" s="9">
        <v>19.7</v>
      </c>
      <c r="C1266" s="9">
        <v>1.3</v>
      </c>
      <c r="D1266" s="9">
        <v>2.2999999999999998</v>
      </c>
      <c r="E1266" s="2">
        <v>0</v>
      </c>
      <c r="F1266" s="2">
        <v>72</v>
      </c>
      <c r="G1266" s="9">
        <v>0</v>
      </c>
      <c r="H1266" s="1" t="s">
        <v>8</v>
      </c>
    </row>
    <row r="1267" spans="1:8" ht="15.75">
      <c r="A1267" s="4">
        <v>45471.25</v>
      </c>
      <c r="B1267" s="9">
        <v>25.7</v>
      </c>
      <c r="C1267" s="9">
        <v>3.1</v>
      </c>
      <c r="D1267" s="9">
        <v>4.5999999999999996</v>
      </c>
      <c r="E1267" s="2">
        <v>0</v>
      </c>
      <c r="F1267" s="2">
        <v>55</v>
      </c>
      <c r="G1267" s="9">
        <v>0</v>
      </c>
      <c r="H1267" s="1" t="s">
        <v>8</v>
      </c>
    </row>
    <row r="1268" spans="1:8" ht="15.75">
      <c r="A1268" s="4">
        <v>45471.5</v>
      </c>
      <c r="B1268" s="9">
        <v>30.8</v>
      </c>
      <c r="C1268" s="9">
        <v>4.5</v>
      </c>
      <c r="D1268" s="9">
        <v>8.6</v>
      </c>
      <c r="E1268" s="2">
        <v>25</v>
      </c>
      <c r="F1268" s="2">
        <v>36</v>
      </c>
      <c r="G1268" s="9">
        <v>0</v>
      </c>
      <c r="H1268" s="1" t="s">
        <v>10</v>
      </c>
    </row>
    <row r="1269" spans="1:8" ht="15.75">
      <c r="A1269" s="4">
        <v>45471.75</v>
      </c>
      <c r="B1269" s="9">
        <v>27.6</v>
      </c>
      <c r="C1269" s="9">
        <v>2.1</v>
      </c>
      <c r="D1269" s="9">
        <v>4.8</v>
      </c>
      <c r="E1269" s="2">
        <v>25</v>
      </c>
      <c r="F1269" s="2">
        <v>46</v>
      </c>
      <c r="G1269" s="9">
        <v>0</v>
      </c>
      <c r="H1269" s="1" t="s">
        <v>10</v>
      </c>
    </row>
    <row r="1270" spans="1:8" ht="15.75">
      <c r="A1270" s="4">
        <v>45472</v>
      </c>
      <c r="B1270" s="9">
        <v>22.4</v>
      </c>
      <c r="C1270" s="9">
        <v>3</v>
      </c>
      <c r="D1270" s="9">
        <v>6.6</v>
      </c>
      <c r="E1270" s="2">
        <v>88</v>
      </c>
      <c r="F1270" s="2">
        <v>69</v>
      </c>
      <c r="G1270" s="9">
        <v>0</v>
      </c>
      <c r="H1270" s="1" t="s">
        <v>11</v>
      </c>
    </row>
    <row r="1271" spans="1:8" ht="15.75">
      <c r="A1271" s="4">
        <v>45472.25</v>
      </c>
      <c r="B1271" s="9">
        <v>20</v>
      </c>
      <c r="C1271" s="9">
        <v>3.8</v>
      </c>
      <c r="D1271" s="9">
        <v>6.8</v>
      </c>
      <c r="E1271" s="2">
        <v>100</v>
      </c>
      <c r="F1271" s="2">
        <v>83</v>
      </c>
      <c r="G1271" s="9">
        <v>0</v>
      </c>
      <c r="H1271" s="1" t="s">
        <v>11</v>
      </c>
    </row>
    <row r="1272" spans="1:8" ht="15.75">
      <c r="A1272" s="4">
        <v>45472.5</v>
      </c>
      <c r="B1272" s="9">
        <v>24.8</v>
      </c>
      <c r="C1272" s="9">
        <v>3.5</v>
      </c>
      <c r="D1272" s="9">
        <v>7.3</v>
      </c>
      <c r="E1272" s="2">
        <v>25</v>
      </c>
      <c r="F1272" s="2">
        <v>45</v>
      </c>
      <c r="G1272" s="9">
        <v>0</v>
      </c>
      <c r="H1272" s="1" t="s">
        <v>10</v>
      </c>
    </row>
    <row r="1273" spans="1:8" ht="15.75">
      <c r="A1273" s="4">
        <v>45472.75</v>
      </c>
      <c r="B1273" s="9">
        <v>23.1</v>
      </c>
      <c r="C1273" s="9">
        <v>2.5</v>
      </c>
      <c r="D1273" s="9">
        <v>4.9000000000000004</v>
      </c>
      <c r="E1273" s="2">
        <v>0</v>
      </c>
      <c r="F1273" s="2">
        <v>55</v>
      </c>
      <c r="G1273" s="9">
        <v>0</v>
      </c>
      <c r="H1273" s="1" t="s">
        <v>8</v>
      </c>
    </row>
    <row r="1274" spans="1:8" ht="15.75">
      <c r="A1274" s="4">
        <v>45473</v>
      </c>
      <c r="B1274" s="9">
        <v>14.1</v>
      </c>
      <c r="C1274" s="9">
        <v>1.3</v>
      </c>
      <c r="D1274" s="9">
        <v>1.7</v>
      </c>
      <c r="E1274" s="2">
        <v>0</v>
      </c>
      <c r="F1274" s="2">
        <v>85</v>
      </c>
      <c r="G1274" s="9">
        <v>0</v>
      </c>
      <c r="H1274" s="1" t="s">
        <v>8</v>
      </c>
    </row>
    <row r="1275" spans="1:8" ht="15.75">
      <c r="A1275" s="4">
        <v>45473.25</v>
      </c>
      <c r="B1275" s="9">
        <v>21</v>
      </c>
      <c r="C1275" s="9">
        <v>1.3</v>
      </c>
      <c r="D1275" s="9">
        <v>3.4</v>
      </c>
      <c r="E1275" s="2">
        <v>0</v>
      </c>
      <c r="F1275" s="2">
        <v>58</v>
      </c>
      <c r="G1275" s="9">
        <v>0</v>
      </c>
      <c r="H1275" s="1" t="s">
        <v>8</v>
      </c>
    </row>
    <row r="1276" spans="1:8" ht="15.75">
      <c r="A1276" s="4">
        <v>45473.5</v>
      </c>
      <c r="B1276" s="9">
        <v>28.6</v>
      </c>
      <c r="C1276" s="9">
        <v>2.9</v>
      </c>
      <c r="D1276" s="9">
        <v>7.6</v>
      </c>
      <c r="E1276" s="2">
        <v>0</v>
      </c>
      <c r="F1276" s="2">
        <v>33</v>
      </c>
      <c r="G1276" s="9">
        <v>0</v>
      </c>
      <c r="H1276" s="1" t="s">
        <v>8</v>
      </c>
    </row>
    <row r="1277" spans="1:8" ht="15.75">
      <c r="A1277" s="4">
        <v>45473.75</v>
      </c>
      <c r="B1277" s="9">
        <v>27.2</v>
      </c>
      <c r="C1277" s="9">
        <v>3.1</v>
      </c>
      <c r="D1277" s="9">
        <v>6.8</v>
      </c>
      <c r="E1277" s="2">
        <v>0</v>
      </c>
      <c r="F1277" s="2">
        <v>50</v>
      </c>
      <c r="G1277" s="9">
        <v>0</v>
      </c>
      <c r="H1277" s="1" t="s">
        <v>8</v>
      </c>
    </row>
    <row r="1278" spans="1:8" ht="15.75">
      <c r="A1278" s="4">
        <v>45474</v>
      </c>
      <c r="B1278" s="9">
        <v>23.1</v>
      </c>
      <c r="C1278" s="9">
        <v>2.2999999999999998</v>
      </c>
      <c r="D1278" s="9">
        <v>6.8</v>
      </c>
      <c r="E1278" s="2">
        <v>13</v>
      </c>
      <c r="F1278" s="2">
        <v>71</v>
      </c>
      <c r="G1278" s="9">
        <v>0</v>
      </c>
      <c r="H1278" s="1" t="s">
        <v>10</v>
      </c>
    </row>
    <row r="1279" spans="1:8" ht="15.75">
      <c r="A1279" s="4">
        <v>45474.25</v>
      </c>
      <c r="B1279" s="9">
        <v>25.2</v>
      </c>
      <c r="C1279" s="9">
        <v>4.5999999999999996</v>
      </c>
      <c r="D1279" s="9">
        <v>7.5</v>
      </c>
      <c r="E1279" s="2">
        <v>0</v>
      </c>
      <c r="F1279" s="2">
        <v>68</v>
      </c>
      <c r="G1279" s="9">
        <v>0</v>
      </c>
      <c r="H1279" s="1" t="s">
        <v>8</v>
      </c>
    </row>
    <row r="1280" spans="1:8" ht="15.75">
      <c r="A1280" s="4">
        <v>45474.5</v>
      </c>
      <c r="B1280" s="9">
        <v>27.4</v>
      </c>
      <c r="C1280" s="9">
        <v>6</v>
      </c>
      <c r="D1280" s="9">
        <v>12.3</v>
      </c>
      <c r="E1280" s="2">
        <v>50</v>
      </c>
      <c r="F1280" s="2">
        <v>58</v>
      </c>
      <c r="G1280" s="9">
        <v>0</v>
      </c>
      <c r="H1280" s="1" t="s">
        <v>12</v>
      </c>
    </row>
    <row r="1281" spans="1:8" ht="15.75">
      <c r="A1281" s="4">
        <v>45474.75</v>
      </c>
      <c r="B1281" s="9">
        <v>18.8</v>
      </c>
      <c r="C1281" s="9">
        <v>2.9</v>
      </c>
      <c r="D1281" s="9">
        <v>8.1</v>
      </c>
      <c r="E1281" s="2">
        <v>88</v>
      </c>
      <c r="F1281" s="2">
        <v>72</v>
      </c>
      <c r="G1281" s="9">
        <v>0</v>
      </c>
      <c r="H1281" s="1" t="s">
        <v>11</v>
      </c>
    </row>
    <row r="1282" spans="1:8" ht="15.75">
      <c r="A1282" s="4">
        <v>45475</v>
      </c>
      <c r="B1282" s="9">
        <v>15.2</v>
      </c>
      <c r="C1282" s="9">
        <v>2.1</v>
      </c>
      <c r="D1282" s="9">
        <v>4.5999999999999996</v>
      </c>
      <c r="E1282" s="2">
        <v>50</v>
      </c>
      <c r="F1282" s="2">
        <v>83</v>
      </c>
      <c r="G1282" s="9">
        <v>0</v>
      </c>
      <c r="H1282" s="1" t="s">
        <v>12</v>
      </c>
    </row>
    <row r="1283" spans="1:8" ht="15.75">
      <c r="A1283" s="4">
        <v>45475.25</v>
      </c>
      <c r="B1283" s="9">
        <v>15.9</v>
      </c>
      <c r="C1283" s="9">
        <v>2</v>
      </c>
      <c r="D1283" s="9">
        <v>4.3</v>
      </c>
      <c r="E1283" s="2">
        <v>13</v>
      </c>
      <c r="F1283" s="2">
        <v>79</v>
      </c>
      <c r="G1283" s="9">
        <v>0</v>
      </c>
      <c r="H1283" s="1" t="s">
        <v>10</v>
      </c>
    </row>
    <row r="1284" spans="1:8" ht="15.75">
      <c r="A1284" s="4">
        <v>45475.5</v>
      </c>
      <c r="B1284" s="9">
        <v>19.8</v>
      </c>
      <c r="C1284" s="9">
        <v>1.2</v>
      </c>
      <c r="D1284" s="9">
        <v>3.3</v>
      </c>
      <c r="E1284" s="2">
        <v>88</v>
      </c>
      <c r="F1284" s="2">
        <v>56</v>
      </c>
      <c r="G1284" s="9">
        <v>0</v>
      </c>
      <c r="H1284" s="1" t="s">
        <v>11</v>
      </c>
    </row>
    <row r="1285" spans="1:8" ht="15.75">
      <c r="A1285" s="4">
        <v>45475.75</v>
      </c>
      <c r="B1285" s="9">
        <v>18.399999999999999</v>
      </c>
      <c r="C1285" s="9">
        <v>2.4</v>
      </c>
      <c r="D1285" s="9">
        <v>4.0999999999999996</v>
      </c>
      <c r="E1285" s="2">
        <v>100</v>
      </c>
      <c r="F1285" s="2">
        <v>69</v>
      </c>
      <c r="G1285" s="9">
        <v>0</v>
      </c>
      <c r="H1285" s="1" t="s">
        <v>11</v>
      </c>
    </row>
    <row r="1286" spans="1:8" ht="15.75">
      <c r="A1286" s="4">
        <v>45476</v>
      </c>
      <c r="B1286" s="9">
        <v>13.4</v>
      </c>
      <c r="C1286" s="9">
        <v>3</v>
      </c>
      <c r="D1286" s="9">
        <v>6.7</v>
      </c>
      <c r="E1286" s="2">
        <v>88</v>
      </c>
      <c r="F1286" s="2">
        <v>86</v>
      </c>
      <c r="G1286" s="9">
        <v>0</v>
      </c>
      <c r="H1286" s="1" t="s">
        <v>11</v>
      </c>
    </row>
    <row r="1287" spans="1:8" ht="15.75">
      <c r="A1287" s="4">
        <v>45476.25</v>
      </c>
      <c r="B1287" s="9">
        <v>15.6</v>
      </c>
      <c r="C1287" s="9">
        <v>2.2000000000000002</v>
      </c>
      <c r="D1287" s="9">
        <v>6.4</v>
      </c>
      <c r="E1287" s="2">
        <v>88</v>
      </c>
      <c r="F1287" s="2">
        <v>73</v>
      </c>
      <c r="G1287" s="9">
        <v>0</v>
      </c>
      <c r="H1287" s="1" t="s">
        <v>11</v>
      </c>
    </row>
    <row r="1288" spans="1:8" ht="15.75">
      <c r="A1288" s="4">
        <v>45476.5</v>
      </c>
      <c r="B1288" s="9">
        <v>21</v>
      </c>
      <c r="C1288" s="9">
        <v>3.2</v>
      </c>
      <c r="D1288" s="9">
        <v>8.5</v>
      </c>
      <c r="E1288" s="2">
        <v>100</v>
      </c>
      <c r="F1288" s="2">
        <v>52</v>
      </c>
      <c r="G1288" s="9">
        <v>0</v>
      </c>
      <c r="H1288" s="1" t="s">
        <v>11</v>
      </c>
    </row>
    <row r="1289" spans="1:8" ht="15.75">
      <c r="A1289" s="4">
        <v>45476.75</v>
      </c>
      <c r="B1289" s="9">
        <v>19.399999999999999</v>
      </c>
      <c r="C1289" s="9">
        <v>0.9</v>
      </c>
      <c r="D1289" s="9">
        <v>2.9</v>
      </c>
      <c r="E1289" s="2">
        <v>88</v>
      </c>
      <c r="F1289" s="2">
        <v>64</v>
      </c>
      <c r="G1289" s="9">
        <v>0</v>
      </c>
      <c r="H1289" s="1" t="s">
        <v>11</v>
      </c>
    </row>
    <row r="1290" spans="1:8" ht="15.75">
      <c r="A1290" s="4">
        <v>45477</v>
      </c>
      <c r="B1290" s="9">
        <v>16.3</v>
      </c>
      <c r="C1290" s="9">
        <v>1.2</v>
      </c>
      <c r="D1290" s="9">
        <v>2.1</v>
      </c>
      <c r="E1290" s="2">
        <v>100</v>
      </c>
      <c r="F1290" s="2">
        <v>81</v>
      </c>
      <c r="G1290" s="9">
        <v>0</v>
      </c>
      <c r="H1290" s="1" t="s">
        <v>11</v>
      </c>
    </row>
    <row r="1291" spans="1:8" ht="15.75">
      <c r="A1291" s="4">
        <v>45477.25</v>
      </c>
      <c r="B1291" s="9">
        <v>16.399999999999999</v>
      </c>
      <c r="C1291" s="9">
        <v>1.7</v>
      </c>
      <c r="D1291" s="9">
        <v>3.1</v>
      </c>
      <c r="E1291" s="2">
        <v>100</v>
      </c>
      <c r="F1291" s="2">
        <v>88</v>
      </c>
      <c r="G1291" s="9">
        <v>0</v>
      </c>
      <c r="H1291" s="1" t="s">
        <v>15</v>
      </c>
    </row>
    <row r="1292" spans="1:8" ht="15.75">
      <c r="A1292" s="4">
        <v>45477.5</v>
      </c>
      <c r="B1292" s="9">
        <v>18.899999999999999</v>
      </c>
      <c r="C1292" s="9">
        <v>1.2</v>
      </c>
      <c r="D1292" s="9">
        <v>2.1</v>
      </c>
      <c r="E1292" s="2">
        <v>100</v>
      </c>
      <c r="F1292" s="2">
        <v>77</v>
      </c>
      <c r="G1292" s="9">
        <v>0.1</v>
      </c>
      <c r="H1292" s="1" t="s">
        <v>15</v>
      </c>
    </row>
    <row r="1293" spans="1:8" ht="15.75">
      <c r="A1293" s="4">
        <v>45477.75</v>
      </c>
      <c r="B1293" s="9">
        <v>16.2</v>
      </c>
      <c r="C1293" s="9">
        <v>1.3</v>
      </c>
      <c r="D1293" s="9">
        <v>4.0999999999999996</v>
      </c>
      <c r="E1293" s="2">
        <v>100</v>
      </c>
      <c r="F1293" s="2">
        <v>95</v>
      </c>
      <c r="G1293" s="9">
        <v>0</v>
      </c>
      <c r="H1293" s="1" t="s">
        <v>11</v>
      </c>
    </row>
    <row r="1294" spans="1:8" ht="15.75">
      <c r="A1294" s="4">
        <v>45478</v>
      </c>
      <c r="B1294" s="9">
        <v>15.1</v>
      </c>
      <c r="C1294" s="9">
        <v>1.3</v>
      </c>
      <c r="D1294" s="9">
        <v>3.4</v>
      </c>
      <c r="E1294" s="2">
        <v>3.8</v>
      </c>
      <c r="F1294" s="2">
        <v>100</v>
      </c>
      <c r="G1294" s="9">
        <v>0</v>
      </c>
      <c r="H1294" s="1" t="s">
        <v>16</v>
      </c>
    </row>
    <row r="1295" spans="1:8" ht="15.75">
      <c r="A1295" s="4">
        <v>45478.25</v>
      </c>
      <c r="B1295" s="9">
        <v>16.7</v>
      </c>
      <c r="C1295" s="9">
        <v>3.3</v>
      </c>
      <c r="D1295" s="9">
        <v>6.4</v>
      </c>
      <c r="E1295" s="2">
        <v>25</v>
      </c>
      <c r="F1295" s="2">
        <v>80</v>
      </c>
      <c r="G1295" s="9">
        <v>0</v>
      </c>
      <c r="H1295" s="1" t="s">
        <v>10</v>
      </c>
    </row>
    <row r="1296" spans="1:8" ht="15.75">
      <c r="A1296" s="4">
        <v>45478.5</v>
      </c>
      <c r="B1296" s="9">
        <v>20.9</v>
      </c>
      <c r="C1296" s="9">
        <v>4.5</v>
      </c>
      <c r="D1296" s="9">
        <v>11.2</v>
      </c>
      <c r="E1296" s="2">
        <v>50</v>
      </c>
      <c r="F1296" s="2">
        <v>45</v>
      </c>
      <c r="G1296" s="9">
        <v>0</v>
      </c>
      <c r="H1296" s="1" t="s">
        <v>12</v>
      </c>
    </row>
    <row r="1297" spans="1:8" ht="15.75">
      <c r="A1297" s="4">
        <v>45478.75</v>
      </c>
      <c r="B1297" s="9">
        <v>18.2</v>
      </c>
      <c r="C1297" s="9">
        <v>3</v>
      </c>
      <c r="D1297" s="9">
        <v>7.6</v>
      </c>
      <c r="E1297" s="2">
        <v>13</v>
      </c>
      <c r="F1297" s="2">
        <v>44</v>
      </c>
      <c r="G1297" s="9">
        <v>0</v>
      </c>
      <c r="H1297" s="1" t="s">
        <v>10</v>
      </c>
    </row>
    <row r="1298" spans="1:8" ht="15.75">
      <c r="A1298" s="4">
        <v>45479</v>
      </c>
      <c r="B1298" s="9">
        <v>12.1</v>
      </c>
      <c r="C1298" s="9">
        <v>1.6</v>
      </c>
      <c r="D1298" s="9">
        <v>3.6</v>
      </c>
      <c r="E1298" s="2">
        <v>100</v>
      </c>
      <c r="F1298" s="2">
        <v>73</v>
      </c>
      <c r="G1298" s="9">
        <v>0</v>
      </c>
      <c r="H1298" s="1" t="s">
        <v>11</v>
      </c>
    </row>
    <row r="1299" spans="1:8" ht="15.75">
      <c r="A1299" s="4">
        <v>45479.25</v>
      </c>
      <c r="B1299" s="9">
        <v>17.5</v>
      </c>
      <c r="C1299" s="9">
        <v>3.9</v>
      </c>
      <c r="D1299" s="9">
        <v>6.8</v>
      </c>
      <c r="E1299" s="2">
        <v>0</v>
      </c>
      <c r="F1299" s="2">
        <v>59</v>
      </c>
      <c r="G1299" s="9">
        <v>0</v>
      </c>
      <c r="H1299" s="1" t="s">
        <v>8</v>
      </c>
    </row>
    <row r="1300" spans="1:8" ht="15.75">
      <c r="A1300" s="4">
        <v>45479.5</v>
      </c>
      <c r="B1300" s="9">
        <v>24.6</v>
      </c>
      <c r="C1300" s="9">
        <v>3.6</v>
      </c>
      <c r="D1300" s="9">
        <v>8.5</v>
      </c>
      <c r="E1300" s="2">
        <v>63</v>
      </c>
      <c r="F1300" s="2">
        <v>37</v>
      </c>
      <c r="G1300" s="9">
        <v>0</v>
      </c>
      <c r="H1300" s="1" t="s">
        <v>9</v>
      </c>
    </row>
    <row r="1301" spans="1:8" ht="15.75">
      <c r="A1301" s="4">
        <v>45479.75</v>
      </c>
      <c r="B1301" s="9">
        <v>24</v>
      </c>
      <c r="C1301" s="9">
        <v>2.6</v>
      </c>
      <c r="D1301" s="9">
        <v>8.1</v>
      </c>
      <c r="E1301" s="2">
        <v>0</v>
      </c>
      <c r="F1301" s="2">
        <v>41</v>
      </c>
      <c r="G1301" s="9">
        <v>0</v>
      </c>
      <c r="H1301" s="1" t="s">
        <v>8</v>
      </c>
    </row>
    <row r="1302" spans="1:8" ht="15.75">
      <c r="A1302" s="4">
        <v>45480</v>
      </c>
      <c r="B1302" s="9">
        <v>19.2</v>
      </c>
      <c r="C1302" s="9">
        <v>4.2</v>
      </c>
      <c r="D1302" s="9">
        <v>7.9</v>
      </c>
      <c r="E1302" s="2">
        <v>0</v>
      </c>
      <c r="F1302" s="2">
        <v>77</v>
      </c>
      <c r="G1302" s="9">
        <v>0</v>
      </c>
      <c r="H1302" s="1" t="s">
        <v>8</v>
      </c>
    </row>
    <row r="1303" spans="1:8" ht="15.75">
      <c r="A1303" s="4">
        <v>45480.25</v>
      </c>
      <c r="B1303" s="9">
        <v>24.1</v>
      </c>
      <c r="C1303" s="9">
        <v>6.3</v>
      </c>
      <c r="D1303" s="9">
        <v>11.4</v>
      </c>
      <c r="E1303" s="2">
        <v>0</v>
      </c>
      <c r="F1303" s="2">
        <v>59</v>
      </c>
      <c r="G1303" s="9">
        <v>0</v>
      </c>
      <c r="H1303" s="1" t="s">
        <v>8</v>
      </c>
    </row>
    <row r="1304" spans="1:8" ht="15.75">
      <c r="A1304" s="4">
        <v>45480.5</v>
      </c>
      <c r="B1304" s="9">
        <v>30</v>
      </c>
      <c r="C1304" s="9">
        <v>5.9</v>
      </c>
      <c r="D1304" s="9">
        <v>12.3</v>
      </c>
      <c r="E1304" s="2">
        <v>63</v>
      </c>
      <c r="F1304" s="2">
        <v>40</v>
      </c>
      <c r="G1304" s="9">
        <v>0</v>
      </c>
      <c r="H1304" s="1" t="s">
        <v>9</v>
      </c>
    </row>
    <row r="1305" spans="1:8" ht="15.75">
      <c r="A1305" s="4">
        <v>45480.75</v>
      </c>
      <c r="B1305" s="9">
        <v>19.100000000000001</v>
      </c>
      <c r="C1305" s="9">
        <v>0.8</v>
      </c>
      <c r="D1305" s="9">
        <v>1.7</v>
      </c>
      <c r="E1305" s="2">
        <v>88</v>
      </c>
      <c r="F1305" s="2">
        <v>100</v>
      </c>
      <c r="G1305" s="9">
        <v>0.1</v>
      </c>
      <c r="H1305" s="1" t="s">
        <v>14</v>
      </c>
    </row>
    <row r="1306" spans="1:8" ht="15.75">
      <c r="A1306" s="4">
        <v>45481</v>
      </c>
      <c r="B1306" s="9">
        <v>16.7</v>
      </c>
      <c r="C1306" s="9">
        <v>1.9</v>
      </c>
      <c r="D1306" s="9">
        <v>4.7</v>
      </c>
      <c r="E1306" s="2">
        <v>100</v>
      </c>
      <c r="F1306" s="2">
        <v>98</v>
      </c>
      <c r="G1306" s="9">
        <v>1.1000000000000001</v>
      </c>
      <c r="H1306" s="1" t="s">
        <v>15</v>
      </c>
    </row>
    <row r="1307" spans="1:8" ht="15.75">
      <c r="A1307" s="4">
        <v>45481.25</v>
      </c>
      <c r="B1307" s="9">
        <v>14.8</v>
      </c>
      <c r="C1307" s="9">
        <v>2.2999999999999998</v>
      </c>
      <c r="D1307" s="9">
        <v>5.8</v>
      </c>
      <c r="E1307" s="2">
        <v>88</v>
      </c>
      <c r="F1307" s="2">
        <v>94</v>
      </c>
      <c r="G1307" s="9">
        <v>0</v>
      </c>
      <c r="H1307" s="1" t="s">
        <v>15</v>
      </c>
    </row>
    <row r="1308" spans="1:8" ht="15.75">
      <c r="A1308" s="4">
        <v>45481.5</v>
      </c>
      <c r="B1308" s="9">
        <v>21.9</v>
      </c>
      <c r="C1308" s="9">
        <v>2.6</v>
      </c>
      <c r="D1308" s="9">
        <v>6</v>
      </c>
      <c r="E1308" s="2">
        <v>63</v>
      </c>
      <c r="F1308" s="2">
        <v>45</v>
      </c>
      <c r="G1308" s="9">
        <v>0</v>
      </c>
      <c r="H1308" s="1" t="s">
        <v>9</v>
      </c>
    </row>
    <row r="1309" spans="1:8" ht="15.75">
      <c r="A1309" s="4">
        <v>45481.75</v>
      </c>
      <c r="B1309" s="9">
        <v>21.4</v>
      </c>
      <c r="C1309" s="9">
        <v>0.7</v>
      </c>
      <c r="D1309" s="9">
        <v>2.5</v>
      </c>
      <c r="E1309" s="2">
        <v>0</v>
      </c>
      <c r="F1309" s="2">
        <v>55</v>
      </c>
      <c r="G1309" s="9">
        <v>0</v>
      </c>
      <c r="H1309" s="1" t="s">
        <v>8</v>
      </c>
    </row>
    <row r="1310" spans="1:8" ht="15.75">
      <c r="A1310" s="4">
        <v>45482</v>
      </c>
      <c r="B1310" s="9">
        <v>14.1</v>
      </c>
      <c r="C1310" s="9">
        <v>0.8</v>
      </c>
      <c r="D1310" s="9">
        <v>2.1</v>
      </c>
      <c r="E1310" s="2">
        <v>0</v>
      </c>
      <c r="F1310" s="2">
        <v>94</v>
      </c>
      <c r="G1310" s="9">
        <v>0</v>
      </c>
      <c r="H1310" s="1" t="s">
        <v>8</v>
      </c>
    </row>
    <row r="1311" spans="1:8" ht="15.75">
      <c r="A1311" s="4">
        <v>45482.25</v>
      </c>
      <c r="B1311" s="9">
        <v>19.899999999999999</v>
      </c>
      <c r="C1311" s="9">
        <v>2.5</v>
      </c>
      <c r="D1311" s="9">
        <v>4.5999999999999996</v>
      </c>
      <c r="E1311" s="2">
        <v>0</v>
      </c>
      <c r="F1311" s="2">
        <v>67</v>
      </c>
      <c r="G1311" s="9">
        <v>0</v>
      </c>
      <c r="H1311" s="1" t="s">
        <v>8</v>
      </c>
    </row>
    <row r="1312" spans="1:8" ht="15.75">
      <c r="A1312" s="4">
        <v>45482.5</v>
      </c>
      <c r="B1312" s="9">
        <v>26.2</v>
      </c>
      <c r="C1312" s="9">
        <v>1.1000000000000001</v>
      </c>
      <c r="D1312" s="9">
        <v>4.2</v>
      </c>
      <c r="E1312" s="2">
        <v>38</v>
      </c>
      <c r="F1312" s="2">
        <v>41</v>
      </c>
      <c r="G1312" s="9">
        <v>0</v>
      </c>
      <c r="H1312" s="1" t="s">
        <v>12</v>
      </c>
    </row>
    <row r="1313" spans="1:8" ht="15.75">
      <c r="A1313" s="4">
        <v>45482.75</v>
      </c>
      <c r="B1313" s="9">
        <v>24.9</v>
      </c>
      <c r="C1313" s="9">
        <v>1.2</v>
      </c>
      <c r="D1313" s="9">
        <v>2.9</v>
      </c>
      <c r="E1313" s="2">
        <v>63</v>
      </c>
      <c r="F1313" s="2">
        <v>46</v>
      </c>
      <c r="G1313" s="9">
        <v>0</v>
      </c>
      <c r="H1313" s="1" t="s">
        <v>9</v>
      </c>
    </row>
    <row r="1314" spans="1:8" ht="15.75">
      <c r="A1314" s="4">
        <v>45483</v>
      </c>
      <c r="B1314" s="9">
        <v>17.600000000000001</v>
      </c>
      <c r="C1314" s="9">
        <v>1.7</v>
      </c>
      <c r="D1314" s="9">
        <v>3.4</v>
      </c>
      <c r="E1314" s="2">
        <v>0</v>
      </c>
      <c r="F1314" s="2">
        <v>71</v>
      </c>
      <c r="G1314" s="9">
        <v>0</v>
      </c>
      <c r="H1314" s="1" t="s">
        <v>8</v>
      </c>
    </row>
    <row r="1315" spans="1:8" ht="15.75">
      <c r="A1315" s="4">
        <v>45483.25</v>
      </c>
      <c r="B1315" s="9">
        <v>22.7</v>
      </c>
      <c r="C1315" s="9">
        <v>3.8</v>
      </c>
      <c r="D1315" s="9">
        <v>6.6</v>
      </c>
      <c r="E1315" s="2">
        <v>0</v>
      </c>
      <c r="F1315" s="2">
        <v>56</v>
      </c>
      <c r="G1315" s="9">
        <v>0</v>
      </c>
      <c r="H1315" s="1" t="s">
        <v>8</v>
      </c>
    </row>
    <row r="1316" spans="1:8" ht="15.75">
      <c r="A1316" s="4">
        <v>45483.5</v>
      </c>
      <c r="B1316" s="9">
        <v>28.5</v>
      </c>
      <c r="C1316" s="9">
        <v>3.3</v>
      </c>
      <c r="D1316" s="9">
        <v>8.4</v>
      </c>
      <c r="E1316" s="2">
        <v>0</v>
      </c>
      <c r="F1316" s="2">
        <v>36</v>
      </c>
      <c r="G1316" s="9">
        <v>0</v>
      </c>
      <c r="H1316" s="1" t="s">
        <v>8</v>
      </c>
    </row>
    <row r="1317" spans="1:8" ht="15.75">
      <c r="A1317" s="4">
        <v>45483.75</v>
      </c>
      <c r="B1317" s="9">
        <v>25.2</v>
      </c>
      <c r="C1317" s="9">
        <v>1.9</v>
      </c>
      <c r="D1317" s="9">
        <v>6.2</v>
      </c>
      <c r="E1317" s="2">
        <v>0</v>
      </c>
      <c r="F1317" s="2">
        <v>42</v>
      </c>
      <c r="G1317" s="9">
        <v>0</v>
      </c>
      <c r="H1317" s="1" t="s">
        <v>8</v>
      </c>
    </row>
    <row r="1318" spans="1:8" ht="15.75">
      <c r="A1318" s="4">
        <v>45484</v>
      </c>
      <c r="B1318" s="9">
        <v>19.2</v>
      </c>
      <c r="C1318" s="9">
        <v>2.7</v>
      </c>
      <c r="D1318" s="9">
        <v>6</v>
      </c>
      <c r="E1318" s="2">
        <v>0</v>
      </c>
      <c r="F1318" s="2">
        <v>61</v>
      </c>
      <c r="G1318" s="9">
        <v>0</v>
      </c>
      <c r="H1318" s="1" t="s">
        <v>8</v>
      </c>
    </row>
    <row r="1319" spans="1:8" ht="15.75">
      <c r="A1319" s="4">
        <v>45484.25</v>
      </c>
      <c r="B1319" s="9">
        <v>23</v>
      </c>
      <c r="C1319" s="9">
        <v>2.5</v>
      </c>
      <c r="D1319" s="9">
        <v>5</v>
      </c>
      <c r="E1319" s="2">
        <v>0</v>
      </c>
      <c r="F1319" s="2">
        <v>59</v>
      </c>
      <c r="G1319" s="9">
        <v>0</v>
      </c>
      <c r="H1319" s="1" t="s">
        <v>8</v>
      </c>
    </row>
    <row r="1320" spans="1:8" ht="15.75">
      <c r="A1320" s="4">
        <v>45484.5</v>
      </c>
      <c r="B1320" s="9">
        <v>30.4</v>
      </c>
      <c r="C1320" s="9">
        <v>6.3</v>
      </c>
      <c r="D1320" s="9">
        <v>12.8</v>
      </c>
      <c r="E1320" s="2">
        <v>13</v>
      </c>
      <c r="F1320" s="2">
        <v>48</v>
      </c>
      <c r="G1320" s="9">
        <v>0</v>
      </c>
      <c r="H1320" s="1" t="s">
        <v>10</v>
      </c>
    </row>
    <row r="1321" spans="1:8" ht="15.75">
      <c r="A1321" s="4">
        <v>45484.75</v>
      </c>
      <c r="B1321" s="9">
        <v>22.7</v>
      </c>
      <c r="C1321" s="9">
        <v>2.2000000000000002</v>
      </c>
      <c r="D1321" s="9">
        <v>4</v>
      </c>
      <c r="E1321" s="2">
        <v>88</v>
      </c>
      <c r="F1321" s="2">
        <v>70</v>
      </c>
      <c r="G1321" s="9">
        <v>0</v>
      </c>
      <c r="H1321" s="1" t="s">
        <v>11</v>
      </c>
    </row>
    <row r="1322" spans="1:8" ht="15.75">
      <c r="A1322" s="4">
        <v>45485</v>
      </c>
      <c r="B1322" s="9">
        <v>18.600000000000001</v>
      </c>
      <c r="C1322" s="9">
        <v>2.2999999999999998</v>
      </c>
      <c r="D1322" s="9">
        <v>3.8</v>
      </c>
      <c r="E1322" s="2">
        <v>88</v>
      </c>
      <c r="F1322" s="2">
        <v>100</v>
      </c>
      <c r="G1322" s="9">
        <v>0</v>
      </c>
      <c r="H1322" s="1" t="s">
        <v>11</v>
      </c>
    </row>
    <row r="1323" spans="1:8" ht="15.75">
      <c r="A1323" s="4">
        <v>45485.25</v>
      </c>
      <c r="B1323" s="9">
        <v>20.7</v>
      </c>
      <c r="C1323" s="9">
        <v>2.6</v>
      </c>
      <c r="D1323" s="9">
        <v>5.0999999999999996</v>
      </c>
      <c r="E1323" s="2">
        <v>88</v>
      </c>
      <c r="F1323" s="2">
        <v>85</v>
      </c>
      <c r="G1323" s="9">
        <v>0</v>
      </c>
      <c r="H1323" s="1" t="s">
        <v>11</v>
      </c>
    </row>
    <row r="1324" spans="1:8" ht="15.75">
      <c r="A1324" s="4">
        <v>45485.5</v>
      </c>
      <c r="B1324" s="9">
        <v>26.9</v>
      </c>
      <c r="C1324" s="9">
        <v>2.2999999999999998</v>
      </c>
      <c r="D1324" s="9">
        <v>5.5</v>
      </c>
      <c r="E1324" s="2">
        <v>13</v>
      </c>
      <c r="F1324" s="2">
        <v>57</v>
      </c>
      <c r="G1324" s="9">
        <v>0</v>
      </c>
      <c r="H1324" s="1" t="s">
        <v>10</v>
      </c>
    </row>
    <row r="1325" spans="1:8" ht="15.75">
      <c r="A1325" s="4">
        <v>45485.75</v>
      </c>
      <c r="B1325" s="9">
        <v>25.2</v>
      </c>
      <c r="C1325" s="9">
        <v>1.1000000000000001</v>
      </c>
      <c r="D1325" s="9">
        <v>3.1</v>
      </c>
      <c r="E1325" s="2">
        <v>63</v>
      </c>
      <c r="F1325" s="2">
        <v>60</v>
      </c>
      <c r="G1325" s="9">
        <v>0</v>
      </c>
      <c r="H1325" s="1" t="s">
        <v>9</v>
      </c>
    </row>
    <row r="1326" spans="1:8" ht="15.75">
      <c r="A1326" s="4">
        <v>45486</v>
      </c>
      <c r="B1326" s="9">
        <v>19.5</v>
      </c>
      <c r="C1326" s="9">
        <v>1</v>
      </c>
      <c r="D1326" s="9">
        <v>2.2000000000000002</v>
      </c>
      <c r="E1326" s="2">
        <v>0</v>
      </c>
      <c r="F1326" s="2">
        <v>90</v>
      </c>
      <c r="G1326" s="9">
        <v>0</v>
      </c>
      <c r="H1326" s="1" t="s">
        <v>8</v>
      </c>
    </row>
    <row r="1327" spans="1:8" ht="15.75">
      <c r="A1327" s="4">
        <v>45486.25</v>
      </c>
      <c r="B1327" s="9">
        <v>24.3</v>
      </c>
      <c r="C1327" s="9">
        <v>2.2999999999999998</v>
      </c>
      <c r="D1327" s="9">
        <v>5.4</v>
      </c>
      <c r="E1327" s="2">
        <v>88</v>
      </c>
      <c r="F1327" s="2">
        <v>78</v>
      </c>
      <c r="G1327" s="9">
        <v>0.1</v>
      </c>
      <c r="H1327" s="1" t="s">
        <v>14</v>
      </c>
    </row>
    <row r="1328" spans="1:8" ht="15.75">
      <c r="A1328" s="4">
        <v>45486.5</v>
      </c>
      <c r="B1328" s="9">
        <v>26.9</v>
      </c>
      <c r="C1328" s="9">
        <v>1.8</v>
      </c>
      <c r="D1328" s="9">
        <v>4.5</v>
      </c>
      <c r="E1328" s="2">
        <v>75</v>
      </c>
      <c r="F1328" s="2">
        <v>80</v>
      </c>
      <c r="G1328" s="9">
        <v>0</v>
      </c>
      <c r="H1328" s="1" t="s">
        <v>9</v>
      </c>
    </row>
    <row r="1329" spans="1:8" ht="15.75">
      <c r="A1329" s="4">
        <v>45486.75</v>
      </c>
      <c r="B1329" s="9">
        <v>25.9</v>
      </c>
      <c r="C1329" s="9">
        <v>4.5</v>
      </c>
      <c r="D1329" s="9">
        <v>9</v>
      </c>
      <c r="E1329" s="2">
        <v>0</v>
      </c>
      <c r="F1329" s="2">
        <v>61</v>
      </c>
      <c r="G1329" s="9">
        <v>0</v>
      </c>
      <c r="H1329" s="1" t="s">
        <v>8</v>
      </c>
    </row>
    <row r="1330" spans="1:8" ht="15.75">
      <c r="A1330" s="4">
        <v>45487</v>
      </c>
      <c r="B1330" s="9">
        <v>19.7</v>
      </c>
      <c r="C1330" s="9">
        <v>2</v>
      </c>
      <c r="D1330" s="9">
        <v>4.9000000000000004</v>
      </c>
      <c r="E1330" s="2">
        <v>0</v>
      </c>
      <c r="F1330" s="2">
        <v>86</v>
      </c>
      <c r="G1330" s="9">
        <v>0</v>
      </c>
      <c r="H1330" s="1" t="s">
        <v>8</v>
      </c>
    </row>
    <row r="1331" spans="1:8" ht="15.75">
      <c r="A1331" s="4">
        <v>45487.25</v>
      </c>
      <c r="B1331" s="9">
        <v>19.600000000000001</v>
      </c>
      <c r="C1331" s="9">
        <v>1.1000000000000001</v>
      </c>
      <c r="D1331" s="9">
        <v>3.1</v>
      </c>
      <c r="E1331" s="2">
        <v>88</v>
      </c>
      <c r="F1331" s="2">
        <v>78</v>
      </c>
      <c r="G1331" s="9">
        <v>0</v>
      </c>
      <c r="H1331" s="1" t="s">
        <v>11</v>
      </c>
    </row>
    <row r="1332" spans="1:8" ht="15.75">
      <c r="A1332" s="4">
        <v>45487.5</v>
      </c>
      <c r="B1332" s="9">
        <v>22.2</v>
      </c>
      <c r="C1332" s="9">
        <v>2.4</v>
      </c>
      <c r="D1332" s="9">
        <v>4.2</v>
      </c>
      <c r="E1332" s="2">
        <v>100</v>
      </c>
      <c r="F1332" s="2">
        <v>71</v>
      </c>
      <c r="G1332" s="9">
        <v>0</v>
      </c>
      <c r="H1332" s="1" t="s">
        <v>11</v>
      </c>
    </row>
    <row r="1333" spans="1:8" ht="15.75">
      <c r="A1333" s="4">
        <v>45487.75</v>
      </c>
      <c r="B1333" s="9">
        <v>21</v>
      </c>
      <c r="C1333" s="9">
        <v>1.2</v>
      </c>
      <c r="D1333" s="9">
        <v>3.3</v>
      </c>
      <c r="E1333" s="2">
        <v>38</v>
      </c>
      <c r="F1333" s="2">
        <v>68</v>
      </c>
      <c r="G1333" s="9">
        <v>0</v>
      </c>
      <c r="H1333" s="1" t="s">
        <v>12</v>
      </c>
    </row>
    <row r="1334" spans="1:8" ht="15.75">
      <c r="A1334" s="4">
        <v>45488</v>
      </c>
      <c r="B1334" s="9">
        <v>15.2</v>
      </c>
      <c r="C1334" s="9">
        <v>0.9</v>
      </c>
      <c r="D1334" s="9">
        <v>1.8</v>
      </c>
      <c r="E1334" s="2">
        <v>0</v>
      </c>
      <c r="F1334" s="2">
        <v>95</v>
      </c>
      <c r="G1334" s="9">
        <v>0</v>
      </c>
      <c r="H1334" s="1" t="s">
        <v>8</v>
      </c>
    </row>
    <row r="1335" spans="1:8" ht="15.75">
      <c r="A1335" s="4">
        <v>45488.25</v>
      </c>
      <c r="B1335" s="9">
        <v>18.7</v>
      </c>
      <c r="C1335" s="9">
        <v>1.3</v>
      </c>
      <c r="D1335" s="9">
        <v>2.7</v>
      </c>
      <c r="E1335" s="2">
        <v>88</v>
      </c>
      <c r="F1335" s="2">
        <v>79</v>
      </c>
      <c r="G1335" s="9">
        <v>0</v>
      </c>
      <c r="H1335" s="1" t="s">
        <v>11</v>
      </c>
    </row>
    <row r="1336" spans="1:8" ht="15.75">
      <c r="A1336" s="4">
        <v>45488.5</v>
      </c>
      <c r="B1336" s="9">
        <v>23.8</v>
      </c>
      <c r="C1336" s="9">
        <v>1.2</v>
      </c>
      <c r="D1336" s="9">
        <v>4.3</v>
      </c>
      <c r="E1336" s="2">
        <v>88</v>
      </c>
      <c r="F1336" s="2">
        <v>61</v>
      </c>
      <c r="G1336" s="9">
        <v>0</v>
      </c>
      <c r="H1336" s="1" t="s">
        <v>11</v>
      </c>
    </row>
    <row r="1337" spans="1:8" ht="15.75">
      <c r="A1337" s="4">
        <v>45488.75</v>
      </c>
      <c r="B1337" s="9">
        <v>23.6</v>
      </c>
      <c r="C1337" s="9">
        <v>1</v>
      </c>
      <c r="D1337" s="9">
        <v>2.4</v>
      </c>
      <c r="E1337" s="2">
        <v>0</v>
      </c>
      <c r="F1337" s="2">
        <v>64</v>
      </c>
      <c r="G1337" s="9">
        <v>0</v>
      </c>
      <c r="H1337" s="1" t="s">
        <v>8</v>
      </c>
    </row>
    <row r="1338" spans="1:8" ht="15.75">
      <c r="A1338" s="4">
        <v>45489</v>
      </c>
      <c r="B1338" s="9">
        <v>16.2</v>
      </c>
      <c r="C1338" s="9">
        <v>0.7</v>
      </c>
      <c r="D1338" s="9">
        <v>1.1000000000000001</v>
      </c>
      <c r="E1338" s="2">
        <v>0</v>
      </c>
      <c r="F1338" s="2">
        <v>99</v>
      </c>
      <c r="G1338" s="9">
        <v>0</v>
      </c>
      <c r="H1338" s="1" t="s">
        <v>8</v>
      </c>
    </row>
    <row r="1339" spans="1:8" ht="15.75">
      <c r="A1339" s="4">
        <v>45489.25</v>
      </c>
      <c r="B1339" s="9">
        <v>22.5</v>
      </c>
      <c r="C1339" s="9">
        <v>2.2999999999999998</v>
      </c>
      <c r="D1339" s="9">
        <v>3.6</v>
      </c>
      <c r="E1339" s="2">
        <v>0</v>
      </c>
      <c r="F1339" s="2">
        <v>76</v>
      </c>
      <c r="G1339" s="9">
        <v>0</v>
      </c>
      <c r="H1339" s="1" t="s">
        <v>8</v>
      </c>
    </row>
    <row r="1340" spans="1:8" ht="15.75">
      <c r="A1340" s="4">
        <v>45489.5</v>
      </c>
      <c r="B1340" s="9">
        <v>29.2</v>
      </c>
      <c r="C1340" s="9">
        <v>2.8</v>
      </c>
      <c r="D1340" s="9">
        <v>5.9</v>
      </c>
      <c r="E1340" s="2">
        <v>0</v>
      </c>
      <c r="F1340" s="2">
        <v>42</v>
      </c>
      <c r="G1340" s="9">
        <v>0</v>
      </c>
      <c r="H1340" s="1" t="s">
        <v>8</v>
      </c>
    </row>
    <row r="1341" spans="1:8" ht="15.75">
      <c r="A1341" s="4">
        <v>45489.75</v>
      </c>
      <c r="B1341" s="9">
        <v>25.8</v>
      </c>
      <c r="C1341" s="9">
        <v>1.2</v>
      </c>
      <c r="D1341" s="9">
        <v>4.3</v>
      </c>
      <c r="E1341" s="2">
        <v>0</v>
      </c>
      <c r="F1341" s="2">
        <v>50</v>
      </c>
      <c r="G1341" s="9">
        <v>0</v>
      </c>
      <c r="H1341" s="1" t="s">
        <v>8</v>
      </c>
    </row>
    <row r="1342" spans="1:8" ht="15.75">
      <c r="A1342" s="4">
        <v>45490</v>
      </c>
      <c r="B1342" s="9">
        <v>19.5</v>
      </c>
      <c r="C1342" s="9">
        <v>1.3</v>
      </c>
      <c r="D1342" s="9">
        <v>2.7</v>
      </c>
      <c r="E1342" s="2">
        <v>100</v>
      </c>
      <c r="F1342" s="2">
        <v>100</v>
      </c>
      <c r="G1342" s="9">
        <v>0.1</v>
      </c>
      <c r="H1342" s="1" t="s">
        <v>15</v>
      </c>
    </row>
    <row r="1343" spans="1:8" ht="15.75">
      <c r="A1343" s="4">
        <v>45490.25</v>
      </c>
      <c r="B1343" s="9">
        <v>21.4</v>
      </c>
      <c r="C1343" s="9">
        <v>3.6</v>
      </c>
      <c r="D1343" s="9">
        <v>7.1</v>
      </c>
      <c r="E1343" s="2">
        <v>88</v>
      </c>
      <c r="F1343" s="2">
        <v>92</v>
      </c>
      <c r="G1343" s="9">
        <v>0</v>
      </c>
      <c r="H1343" s="1" t="s">
        <v>11</v>
      </c>
    </row>
    <row r="1344" spans="1:8" ht="15.75">
      <c r="A1344" s="4">
        <v>45490.5</v>
      </c>
      <c r="B1344" s="9">
        <v>27.2</v>
      </c>
      <c r="C1344" s="9">
        <v>2.9</v>
      </c>
      <c r="D1344" s="9">
        <v>7.2</v>
      </c>
      <c r="E1344" s="2">
        <v>50</v>
      </c>
      <c r="F1344" s="2">
        <v>55</v>
      </c>
      <c r="G1344" s="9">
        <v>1.4</v>
      </c>
      <c r="H1344" s="1" t="s">
        <v>12</v>
      </c>
    </row>
    <row r="1345" spans="1:8" ht="15.75">
      <c r="A1345" s="4">
        <v>45490.75</v>
      </c>
      <c r="B1345" s="9">
        <v>24.7</v>
      </c>
      <c r="C1345" s="9">
        <v>0.2</v>
      </c>
      <c r="D1345" s="9">
        <v>2.2999999999999998</v>
      </c>
      <c r="E1345" s="2">
        <v>13</v>
      </c>
      <c r="F1345" s="2">
        <v>64</v>
      </c>
      <c r="G1345" s="9">
        <v>0.8</v>
      </c>
      <c r="H1345" s="1" t="s">
        <v>10</v>
      </c>
    </row>
    <row r="1346" spans="1:8" ht="15.75">
      <c r="A1346" s="4">
        <v>45491</v>
      </c>
      <c r="B1346" s="9">
        <v>20.5</v>
      </c>
      <c r="C1346" s="9">
        <v>1.8</v>
      </c>
      <c r="D1346" s="9">
        <v>5.0999999999999996</v>
      </c>
      <c r="E1346" s="2">
        <v>100</v>
      </c>
      <c r="F1346" s="2">
        <v>71</v>
      </c>
      <c r="G1346" s="9">
        <v>0.2</v>
      </c>
      <c r="H1346" s="1" t="s">
        <v>11</v>
      </c>
    </row>
    <row r="1347" spans="1:8" ht="15.75">
      <c r="A1347" s="4">
        <v>45491.25</v>
      </c>
      <c r="B1347" s="9">
        <v>21.1</v>
      </c>
      <c r="C1347" s="9">
        <v>1.4</v>
      </c>
      <c r="D1347" s="9">
        <v>2.4</v>
      </c>
      <c r="E1347" s="2">
        <v>88</v>
      </c>
      <c r="F1347" s="2">
        <v>74</v>
      </c>
      <c r="G1347" s="9">
        <v>0.3</v>
      </c>
      <c r="H1347" s="1" t="s">
        <v>11</v>
      </c>
    </row>
    <row r="1348" spans="1:8" ht="15.75">
      <c r="A1348" s="4">
        <v>45491.5</v>
      </c>
      <c r="B1348" s="9">
        <v>24.3</v>
      </c>
      <c r="C1348" s="9">
        <v>3.5</v>
      </c>
      <c r="D1348" s="9">
        <v>7.6</v>
      </c>
      <c r="E1348" s="2">
        <v>38</v>
      </c>
      <c r="F1348" s="2">
        <v>55</v>
      </c>
      <c r="G1348" s="9">
        <v>0</v>
      </c>
      <c r="H1348" s="1" t="s">
        <v>12</v>
      </c>
    </row>
    <row r="1349" spans="1:8" ht="15.75">
      <c r="A1349" s="4">
        <v>45491.75</v>
      </c>
      <c r="B1349" s="9">
        <v>22.1</v>
      </c>
      <c r="C1349" s="9">
        <v>2.4</v>
      </c>
      <c r="D1349" s="9">
        <v>7</v>
      </c>
      <c r="E1349" s="2">
        <v>0</v>
      </c>
      <c r="F1349" s="2">
        <v>61</v>
      </c>
      <c r="G1349" s="9">
        <v>0</v>
      </c>
      <c r="H1349" s="1" t="s">
        <v>8</v>
      </c>
    </row>
    <row r="1350" spans="1:8" ht="15.75">
      <c r="A1350" s="4">
        <v>45492</v>
      </c>
      <c r="B1350" s="9">
        <v>16.2</v>
      </c>
      <c r="C1350" s="9">
        <v>2</v>
      </c>
      <c r="D1350" s="9">
        <v>5.2</v>
      </c>
      <c r="E1350" s="2">
        <v>88</v>
      </c>
      <c r="F1350" s="2">
        <v>85</v>
      </c>
      <c r="G1350" s="9">
        <v>0</v>
      </c>
      <c r="H1350" s="1" t="s">
        <v>11</v>
      </c>
    </row>
    <row r="1351" spans="1:8" ht="15.75">
      <c r="A1351" s="4">
        <v>45492.25</v>
      </c>
      <c r="B1351" s="9">
        <v>17.600000000000001</v>
      </c>
      <c r="C1351" s="9">
        <v>2.5</v>
      </c>
      <c r="D1351" s="9">
        <v>7.1</v>
      </c>
      <c r="E1351" s="2">
        <v>88</v>
      </c>
      <c r="F1351" s="2">
        <v>77</v>
      </c>
      <c r="G1351" s="9">
        <v>0</v>
      </c>
      <c r="H1351" s="1" t="s">
        <v>11</v>
      </c>
    </row>
    <row r="1352" spans="1:8" ht="15.75">
      <c r="A1352" s="4">
        <v>45492.5</v>
      </c>
      <c r="B1352" s="9">
        <v>22.2</v>
      </c>
      <c r="C1352" s="9">
        <v>2.8</v>
      </c>
      <c r="D1352" s="9">
        <v>7.2</v>
      </c>
      <c r="E1352" s="2">
        <v>75</v>
      </c>
      <c r="F1352" s="2">
        <v>54</v>
      </c>
      <c r="G1352" s="9">
        <v>0</v>
      </c>
      <c r="H1352" s="1" t="s">
        <v>9</v>
      </c>
    </row>
    <row r="1353" spans="1:8" ht="15.75">
      <c r="A1353" s="4">
        <v>45492.75</v>
      </c>
      <c r="B1353" s="9">
        <v>20.8</v>
      </c>
      <c r="C1353" s="9">
        <v>2.5</v>
      </c>
      <c r="D1353" s="9">
        <v>6.8</v>
      </c>
      <c r="E1353" s="2">
        <v>0</v>
      </c>
      <c r="F1353" s="2">
        <v>58</v>
      </c>
      <c r="G1353" s="9">
        <v>0</v>
      </c>
      <c r="H1353" s="1" t="s">
        <v>8</v>
      </c>
    </row>
    <row r="1354" spans="1:8" ht="15.75">
      <c r="A1354" s="4">
        <v>45493</v>
      </c>
      <c r="B1354" s="9">
        <v>14.6</v>
      </c>
      <c r="C1354" s="9">
        <v>1.5</v>
      </c>
      <c r="D1354" s="9">
        <v>3.7</v>
      </c>
      <c r="E1354" s="2">
        <v>0</v>
      </c>
      <c r="F1354" s="2">
        <v>89</v>
      </c>
      <c r="G1354" s="9">
        <v>0</v>
      </c>
      <c r="H1354" s="1" t="s">
        <v>8</v>
      </c>
    </row>
    <row r="1355" spans="1:8" ht="15.75">
      <c r="A1355" s="4">
        <v>45493.25</v>
      </c>
      <c r="B1355" s="9">
        <v>15.5</v>
      </c>
      <c r="C1355" s="9">
        <v>2.1</v>
      </c>
      <c r="D1355" s="9">
        <v>4.5</v>
      </c>
      <c r="E1355" s="2">
        <v>100</v>
      </c>
      <c r="F1355" s="2">
        <v>87</v>
      </c>
      <c r="G1355" s="9">
        <v>0</v>
      </c>
      <c r="H1355" s="1" t="s">
        <v>11</v>
      </c>
    </row>
    <row r="1356" spans="1:8" ht="15.75">
      <c r="A1356" s="4">
        <v>45493.5</v>
      </c>
      <c r="B1356" s="9">
        <v>21.9</v>
      </c>
      <c r="C1356" s="9">
        <v>1.5</v>
      </c>
      <c r="D1356" s="9">
        <v>3.8</v>
      </c>
      <c r="E1356" s="2">
        <v>0</v>
      </c>
      <c r="F1356" s="2">
        <v>60</v>
      </c>
      <c r="G1356" s="9">
        <v>0</v>
      </c>
      <c r="H1356" s="1" t="s">
        <v>8</v>
      </c>
    </row>
    <row r="1357" spans="1:8" ht="15.75">
      <c r="A1357" s="4">
        <v>45493.75</v>
      </c>
      <c r="B1357" s="9">
        <v>21</v>
      </c>
      <c r="C1357" s="9">
        <v>0.4</v>
      </c>
      <c r="D1357" s="9">
        <v>2</v>
      </c>
      <c r="E1357" s="2">
        <v>88</v>
      </c>
      <c r="F1357" s="2">
        <v>66</v>
      </c>
      <c r="G1357" s="9">
        <v>0</v>
      </c>
      <c r="H1357" s="1" t="s">
        <v>11</v>
      </c>
    </row>
    <row r="1358" spans="1:8" ht="15.75">
      <c r="A1358" s="4">
        <v>45494</v>
      </c>
      <c r="B1358" s="9">
        <v>15.9</v>
      </c>
      <c r="C1358" s="9">
        <v>0.9</v>
      </c>
      <c r="D1358" s="9">
        <v>1.8</v>
      </c>
      <c r="E1358" s="2">
        <v>0</v>
      </c>
      <c r="F1358" s="2">
        <v>95</v>
      </c>
      <c r="G1358" s="9">
        <v>0</v>
      </c>
      <c r="H1358" s="1" t="s">
        <v>8</v>
      </c>
    </row>
    <row r="1359" spans="1:8" ht="15.75">
      <c r="A1359" s="4">
        <v>45494.25</v>
      </c>
      <c r="B1359" s="9">
        <v>19</v>
      </c>
      <c r="C1359" s="9">
        <v>1.4</v>
      </c>
      <c r="D1359" s="9">
        <v>2.5</v>
      </c>
      <c r="E1359" s="2">
        <v>0</v>
      </c>
      <c r="F1359" s="2">
        <v>77</v>
      </c>
      <c r="G1359" s="9">
        <v>0</v>
      </c>
      <c r="H1359" s="1" t="s">
        <v>8</v>
      </c>
    </row>
    <row r="1360" spans="1:8" ht="15.75">
      <c r="A1360" s="4">
        <v>45494.5</v>
      </c>
      <c r="B1360" s="9">
        <v>25.6</v>
      </c>
      <c r="C1360" s="9">
        <v>2.7</v>
      </c>
      <c r="D1360" s="9">
        <v>6</v>
      </c>
      <c r="E1360" s="2">
        <v>0</v>
      </c>
      <c r="F1360" s="2">
        <v>38</v>
      </c>
      <c r="G1360" s="9">
        <v>0</v>
      </c>
      <c r="H1360" s="1" t="s">
        <v>8</v>
      </c>
    </row>
    <row r="1361" spans="1:8" ht="15.75">
      <c r="A1361" s="4">
        <v>45494.75</v>
      </c>
      <c r="B1361" s="9">
        <v>22.7</v>
      </c>
      <c r="C1361" s="9">
        <v>1.4</v>
      </c>
      <c r="D1361" s="9">
        <v>4.7</v>
      </c>
      <c r="E1361" s="2">
        <v>13</v>
      </c>
      <c r="F1361" s="2">
        <v>61</v>
      </c>
      <c r="G1361" s="9">
        <v>0</v>
      </c>
      <c r="H1361" s="1" t="s">
        <v>10</v>
      </c>
    </row>
    <row r="1362" spans="1:8" ht="15.75">
      <c r="A1362" s="4">
        <v>45495</v>
      </c>
      <c r="B1362" s="9">
        <v>15.7</v>
      </c>
      <c r="C1362" s="9">
        <v>0.9</v>
      </c>
      <c r="D1362" s="9">
        <v>1.5</v>
      </c>
      <c r="E1362" s="2">
        <v>0</v>
      </c>
      <c r="F1362" s="2">
        <v>97</v>
      </c>
      <c r="G1362" s="9">
        <v>0</v>
      </c>
      <c r="H1362" s="1" t="s">
        <v>8</v>
      </c>
    </row>
    <row r="1363" spans="1:8" ht="15.75">
      <c r="A1363" s="4">
        <v>45495.25</v>
      </c>
      <c r="B1363" s="9">
        <v>21.9</v>
      </c>
      <c r="C1363" s="9">
        <v>2.7</v>
      </c>
      <c r="D1363" s="9">
        <v>5</v>
      </c>
      <c r="E1363" s="2">
        <v>75</v>
      </c>
      <c r="F1363" s="2">
        <v>65</v>
      </c>
      <c r="G1363" s="9">
        <v>0</v>
      </c>
      <c r="H1363" s="1" t="s">
        <v>9</v>
      </c>
    </row>
    <row r="1364" spans="1:8" ht="15.75">
      <c r="A1364" s="4">
        <v>45495.5</v>
      </c>
      <c r="B1364" s="9">
        <v>26.8</v>
      </c>
      <c r="C1364" s="9">
        <v>1.4</v>
      </c>
      <c r="D1364" s="9">
        <v>4.3</v>
      </c>
      <c r="E1364" s="2">
        <v>13</v>
      </c>
      <c r="F1364" s="2">
        <v>43</v>
      </c>
      <c r="G1364" s="9">
        <v>0</v>
      </c>
      <c r="H1364" s="1" t="s">
        <v>10</v>
      </c>
    </row>
    <row r="1365" spans="1:8" ht="15.75">
      <c r="A1365" s="4">
        <v>45495.75</v>
      </c>
      <c r="B1365" s="9">
        <v>24.7</v>
      </c>
      <c r="C1365" s="9">
        <v>0.9</v>
      </c>
      <c r="D1365" s="9">
        <v>3.2</v>
      </c>
      <c r="E1365" s="2">
        <v>0</v>
      </c>
      <c r="F1365" s="2">
        <v>51</v>
      </c>
      <c r="G1365" s="9">
        <v>0</v>
      </c>
      <c r="H1365" s="1" t="s">
        <v>8</v>
      </c>
    </row>
    <row r="1366" spans="1:8" ht="15.75">
      <c r="A1366" s="4">
        <v>45496</v>
      </c>
      <c r="B1366" s="9">
        <v>16.3</v>
      </c>
      <c r="C1366" s="9">
        <v>0.5</v>
      </c>
      <c r="D1366" s="9">
        <v>1.3</v>
      </c>
      <c r="E1366" s="2">
        <v>0</v>
      </c>
      <c r="F1366" s="2">
        <v>91</v>
      </c>
      <c r="G1366" s="9">
        <v>0</v>
      </c>
      <c r="H1366" s="1" t="s">
        <v>8</v>
      </c>
    </row>
    <row r="1367" spans="1:8" ht="15.75">
      <c r="A1367" s="4">
        <v>45496.25</v>
      </c>
      <c r="B1367" s="9">
        <v>23.6</v>
      </c>
      <c r="C1367" s="9">
        <v>1.2</v>
      </c>
      <c r="D1367" s="9">
        <v>2.4</v>
      </c>
      <c r="E1367" s="2">
        <v>0</v>
      </c>
      <c r="F1367" s="2">
        <v>63</v>
      </c>
      <c r="G1367" s="9">
        <v>0</v>
      </c>
      <c r="H1367" s="1" t="s">
        <v>8</v>
      </c>
    </row>
    <row r="1368" spans="1:8" ht="15.75">
      <c r="A1368" s="4">
        <v>45496.5</v>
      </c>
      <c r="B1368" s="9">
        <v>25.4</v>
      </c>
      <c r="C1368" s="9">
        <v>2.7</v>
      </c>
      <c r="D1368" s="9">
        <v>5.9</v>
      </c>
      <c r="E1368" s="2">
        <v>88</v>
      </c>
      <c r="F1368" s="2">
        <v>57</v>
      </c>
      <c r="G1368" s="9">
        <v>0</v>
      </c>
      <c r="H1368" s="1" t="s">
        <v>11</v>
      </c>
    </row>
    <row r="1369" spans="1:8" ht="15.75">
      <c r="A1369" s="4">
        <v>45496.75</v>
      </c>
      <c r="B1369" s="9">
        <v>22.4</v>
      </c>
      <c r="C1369" s="9">
        <v>1.7</v>
      </c>
      <c r="D1369" s="9">
        <v>4.4000000000000004</v>
      </c>
      <c r="E1369" s="2">
        <v>88</v>
      </c>
      <c r="F1369" s="2">
        <v>73</v>
      </c>
      <c r="G1369" s="9">
        <v>0</v>
      </c>
      <c r="H1369" s="1" t="s">
        <v>11</v>
      </c>
    </row>
    <row r="1370" spans="1:8" ht="15.75">
      <c r="A1370" s="4">
        <v>45497</v>
      </c>
      <c r="B1370" s="9">
        <v>18.899999999999999</v>
      </c>
      <c r="C1370" s="9">
        <v>1.5</v>
      </c>
      <c r="D1370" s="9">
        <v>3.2</v>
      </c>
      <c r="E1370" s="2">
        <v>88</v>
      </c>
      <c r="F1370" s="2">
        <v>85</v>
      </c>
      <c r="G1370" s="9">
        <v>0</v>
      </c>
      <c r="H1370" s="1" t="s">
        <v>11</v>
      </c>
    </row>
    <row r="1371" spans="1:8" ht="15.75">
      <c r="A1371" s="4">
        <v>45497.25</v>
      </c>
      <c r="B1371" s="9">
        <v>18</v>
      </c>
      <c r="C1371" s="9">
        <v>2.2999999999999998</v>
      </c>
      <c r="D1371" s="9">
        <v>4.8</v>
      </c>
      <c r="E1371" s="2">
        <v>100</v>
      </c>
      <c r="F1371" s="2">
        <v>88</v>
      </c>
      <c r="G1371" s="9">
        <v>0</v>
      </c>
      <c r="H1371" s="1" t="s">
        <v>11</v>
      </c>
    </row>
    <row r="1372" spans="1:8" ht="15.75">
      <c r="A1372" s="4">
        <v>45497.5</v>
      </c>
      <c r="B1372" s="9">
        <v>19.3</v>
      </c>
      <c r="C1372" s="9">
        <v>2.2999999999999998</v>
      </c>
      <c r="D1372" s="9">
        <v>5.6</v>
      </c>
      <c r="E1372" s="2">
        <v>88</v>
      </c>
      <c r="F1372" s="2">
        <v>89</v>
      </c>
      <c r="G1372" s="9">
        <v>0</v>
      </c>
      <c r="H1372" s="1" t="s">
        <v>11</v>
      </c>
    </row>
    <row r="1373" spans="1:8" ht="15.75">
      <c r="A1373" s="4">
        <v>45497.75</v>
      </c>
      <c r="B1373" s="9">
        <v>20.100000000000001</v>
      </c>
      <c r="C1373" s="9">
        <v>1.4</v>
      </c>
      <c r="D1373" s="9">
        <v>2.9</v>
      </c>
      <c r="E1373" s="2">
        <v>88</v>
      </c>
      <c r="F1373" s="2">
        <v>88</v>
      </c>
      <c r="G1373" s="9">
        <v>0</v>
      </c>
      <c r="H1373" s="1" t="s">
        <v>11</v>
      </c>
    </row>
    <row r="1374" spans="1:8" ht="15.75">
      <c r="A1374" s="4">
        <v>45498</v>
      </c>
      <c r="B1374" s="9">
        <v>18.399999999999999</v>
      </c>
      <c r="C1374" s="9">
        <v>1.1000000000000001</v>
      </c>
      <c r="D1374" s="9">
        <v>3.5</v>
      </c>
      <c r="E1374" s="2">
        <v>100</v>
      </c>
      <c r="F1374" s="2">
        <v>96</v>
      </c>
      <c r="G1374" s="9">
        <v>0</v>
      </c>
      <c r="H1374" s="1" t="s">
        <v>11</v>
      </c>
    </row>
    <row r="1375" spans="1:8" ht="15.75">
      <c r="A1375" s="4">
        <v>45498.25</v>
      </c>
      <c r="B1375" s="9">
        <v>20.7</v>
      </c>
      <c r="C1375" s="9">
        <v>1.4</v>
      </c>
      <c r="D1375" s="9">
        <v>3.7</v>
      </c>
      <c r="E1375" s="2">
        <v>0</v>
      </c>
      <c r="F1375" s="2">
        <v>80</v>
      </c>
      <c r="G1375" s="9">
        <v>0</v>
      </c>
      <c r="H1375" s="1" t="s">
        <v>8</v>
      </c>
    </row>
    <row r="1376" spans="1:8" ht="15.75">
      <c r="A1376" s="4">
        <v>45498.5</v>
      </c>
      <c r="B1376" s="9">
        <v>15.6</v>
      </c>
      <c r="C1376" s="9">
        <v>1.6</v>
      </c>
      <c r="D1376" s="9">
        <v>3.9</v>
      </c>
      <c r="E1376" s="2">
        <v>100</v>
      </c>
      <c r="F1376" s="2">
        <v>100</v>
      </c>
      <c r="G1376" s="9">
        <v>3.3</v>
      </c>
      <c r="H1376" s="1" t="s">
        <v>15</v>
      </c>
    </row>
    <row r="1377" spans="1:8" ht="15.75">
      <c r="A1377" s="4">
        <v>45498.75</v>
      </c>
      <c r="B1377" s="9">
        <v>18.100000000000001</v>
      </c>
      <c r="C1377" s="9">
        <v>1.4</v>
      </c>
      <c r="D1377" s="9">
        <v>2.8</v>
      </c>
      <c r="E1377" s="2">
        <v>88</v>
      </c>
      <c r="F1377" s="2">
        <v>95</v>
      </c>
      <c r="G1377" s="9">
        <v>0</v>
      </c>
      <c r="H1377" s="1" t="s">
        <v>11</v>
      </c>
    </row>
    <row r="1378" spans="1:8" ht="15.75">
      <c r="A1378" s="4">
        <v>45499</v>
      </c>
      <c r="B1378" s="9">
        <v>16.100000000000001</v>
      </c>
      <c r="C1378" s="9">
        <v>1.2</v>
      </c>
      <c r="D1378" s="9">
        <v>2.7</v>
      </c>
      <c r="E1378" s="2">
        <v>100</v>
      </c>
      <c r="F1378" s="2">
        <v>100</v>
      </c>
      <c r="G1378" s="9">
        <v>0</v>
      </c>
      <c r="H1378" s="1" t="s">
        <v>11</v>
      </c>
    </row>
    <row r="1379" spans="1:8" ht="15.75">
      <c r="A1379" s="4">
        <v>45499.25</v>
      </c>
      <c r="B1379" s="9">
        <v>16.2</v>
      </c>
      <c r="C1379" s="9">
        <v>1.2</v>
      </c>
      <c r="D1379" s="9">
        <v>2.8</v>
      </c>
      <c r="E1379" s="2">
        <v>100</v>
      </c>
      <c r="F1379" s="2">
        <v>100</v>
      </c>
      <c r="G1379" s="9">
        <v>0</v>
      </c>
      <c r="H1379" s="1" t="s">
        <v>11</v>
      </c>
    </row>
    <row r="1380" spans="1:8" ht="15.75">
      <c r="A1380" s="4">
        <v>45499.5</v>
      </c>
      <c r="B1380" s="9">
        <v>20.100000000000001</v>
      </c>
      <c r="C1380" s="9">
        <v>1</v>
      </c>
      <c r="D1380" s="9">
        <v>3</v>
      </c>
      <c r="E1380" s="2">
        <v>100</v>
      </c>
      <c r="F1380" s="2">
        <v>85</v>
      </c>
      <c r="G1380" s="9">
        <v>0.1</v>
      </c>
      <c r="H1380" s="1" t="s">
        <v>14</v>
      </c>
    </row>
    <row r="1381" spans="1:8" ht="15.75">
      <c r="A1381" s="4">
        <v>45499.75</v>
      </c>
      <c r="B1381" s="9">
        <v>19.3</v>
      </c>
      <c r="C1381" s="9">
        <v>0.8</v>
      </c>
      <c r="D1381" s="9">
        <v>1.8</v>
      </c>
      <c r="E1381" s="2">
        <v>88</v>
      </c>
      <c r="F1381" s="2">
        <v>95</v>
      </c>
      <c r="G1381" s="9">
        <v>0</v>
      </c>
      <c r="H1381" s="1" t="s">
        <v>14</v>
      </c>
    </row>
    <row r="1382" spans="1:8" ht="15.75">
      <c r="A1382" s="4">
        <v>45500</v>
      </c>
      <c r="B1382" s="9">
        <v>16.899999999999999</v>
      </c>
      <c r="C1382" s="9">
        <v>1.1000000000000001</v>
      </c>
      <c r="D1382" s="9">
        <v>1.9</v>
      </c>
      <c r="E1382" s="2">
        <v>63</v>
      </c>
      <c r="F1382" s="2">
        <v>100</v>
      </c>
      <c r="G1382" s="9">
        <v>0</v>
      </c>
      <c r="H1382" s="1" t="s">
        <v>13</v>
      </c>
    </row>
    <row r="1383" spans="1:8" ht="15.75">
      <c r="A1383" s="4">
        <v>45500.25</v>
      </c>
      <c r="B1383" s="9">
        <v>18.5</v>
      </c>
      <c r="C1383" s="9">
        <v>1.2</v>
      </c>
      <c r="D1383" s="9">
        <v>2.7</v>
      </c>
      <c r="E1383" s="2">
        <v>50</v>
      </c>
      <c r="F1383" s="2">
        <v>99</v>
      </c>
      <c r="G1383" s="9">
        <v>0</v>
      </c>
      <c r="H1383" s="1" t="s">
        <v>16</v>
      </c>
    </row>
    <row r="1384" spans="1:8" ht="15.75">
      <c r="A1384" s="4">
        <v>45500.5</v>
      </c>
      <c r="B1384" s="9">
        <v>25.1</v>
      </c>
      <c r="C1384" s="9">
        <v>1.8</v>
      </c>
      <c r="D1384" s="9">
        <v>6.3</v>
      </c>
      <c r="E1384" s="2">
        <v>0</v>
      </c>
      <c r="F1384" s="2">
        <v>46</v>
      </c>
      <c r="G1384" s="9">
        <v>0</v>
      </c>
      <c r="H1384" s="1" t="s">
        <v>8</v>
      </c>
    </row>
    <row r="1385" spans="1:8" ht="15.75">
      <c r="A1385" s="4">
        <v>45500.75</v>
      </c>
      <c r="B1385" s="9">
        <v>21.6</v>
      </c>
      <c r="C1385" s="9">
        <v>0.7</v>
      </c>
      <c r="D1385" s="9">
        <v>1.9</v>
      </c>
      <c r="E1385" s="2">
        <v>100</v>
      </c>
      <c r="F1385" s="2">
        <v>72</v>
      </c>
      <c r="G1385" s="9">
        <v>0</v>
      </c>
      <c r="H1385" s="1" t="s">
        <v>11</v>
      </c>
    </row>
    <row r="1386" spans="1:8" ht="15.75">
      <c r="A1386" s="4">
        <v>45501</v>
      </c>
      <c r="B1386" s="9">
        <v>19.2</v>
      </c>
      <c r="C1386" s="9">
        <v>1.3</v>
      </c>
      <c r="D1386" s="9">
        <v>2.2999999999999998</v>
      </c>
      <c r="E1386" s="2">
        <v>100</v>
      </c>
      <c r="F1386" s="2">
        <v>81</v>
      </c>
      <c r="G1386" s="9">
        <v>0</v>
      </c>
      <c r="H1386" s="1" t="s">
        <v>11</v>
      </c>
    </row>
    <row r="1387" spans="1:8" ht="15.75">
      <c r="A1387" s="4">
        <v>45501.25</v>
      </c>
      <c r="B1387" s="9">
        <v>18.3</v>
      </c>
      <c r="C1387" s="9">
        <v>2.1</v>
      </c>
      <c r="D1387" s="9">
        <v>4.3</v>
      </c>
      <c r="E1387" s="2">
        <v>100</v>
      </c>
      <c r="F1387" s="2">
        <v>95</v>
      </c>
      <c r="G1387" s="9">
        <v>0.6</v>
      </c>
      <c r="H1387" s="1" t="s">
        <v>14</v>
      </c>
    </row>
    <row r="1388" spans="1:8" ht="15.75">
      <c r="A1388" s="4">
        <v>45501.5</v>
      </c>
      <c r="B1388" s="9">
        <v>18.100000000000001</v>
      </c>
      <c r="C1388" s="9">
        <v>1.9</v>
      </c>
      <c r="D1388" s="9">
        <v>5.0999999999999996</v>
      </c>
      <c r="E1388" s="2">
        <v>100</v>
      </c>
      <c r="F1388" s="2">
        <v>98</v>
      </c>
      <c r="G1388" s="9">
        <v>1.5</v>
      </c>
      <c r="H1388" s="1" t="s">
        <v>14</v>
      </c>
    </row>
    <row r="1389" spans="1:8" ht="15.75">
      <c r="A1389" s="4">
        <v>45501.75</v>
      </c>
      <c r="B1389" s="9">
        <v>14.4</v>
      </c>
      <c r="C1389" s="9">
        <v>6.1</v>
      </c>
      <c r="D1389" s="9">
        <v>16</v>
      </c>
      <c r="E1389" s="2">
        <v>100</v>
      </c>
      <c r="F1389" s="2">
        <v>95</v>
      </c>
      <c r="G1389" s="9">
        <v>0.8</v>
      </c>
      <c r="H1389" s="1" t="s">
        <v>14</v>
      </c>
    </row>
    <row r="1390" spans="1:8" ht="15.75">
      <c r="A1390" s="4">
        <v>45502</v>
      </c>
      <c r="B1390" s="9">
        <v>11.5</v>
      </c>
      <c r="C1390" s="9">
        <v>7.6</v>
      </c>
      <c r="D1390" s="9">
        <v>16</v>
      </c>
      <c r="E1390" s="2">
        <v>100</v>
      </c>
      <c r="F1390" s="2">
        <v>93</v>
      </c>
      <c r="G1390" s="9">
        <v>2.2999999999999998</v>
      </c>
      <c r="H1390" s="1" t="s">
        <v>14</v>
      </c>
    </row>
    <row r="1391" spans="1:8" ht="15.75">
      <c r="A1391" s="4">
        <v>45502.25</v>
      </c>
      <c r="B1391" s="9">
        <v>14.8</v>
      </c>
      <c r="C1391" s="9">
        <v>10.5</v>
      </c>
      <c r="D1391" s="9">
        <v>21.1</v>
      </c>
      <c r="E1391" s="2">
        <v>100</v>
      </c>
      <c r="F1391" s="2">
        <v>95</v>
      </c>
      <c r="G1391" s="9">
        <v>4.3</v>
      </c>
      <c r="H1391" s="1" t="s">
        <v>14</v>
      </c>
    </row>
    <row r="1392" spans="1:8" ht="15.75">
      <c r="A1392" s="4">
        <v>45502.5</v>
      </c>
      <c r="B1392" s="9">
        <v>15.7</v>
      </c>
      <c r="C1392" s="9">
        <v>7.9</v>
      </c>
      <c r="D1392" s="9">
        <v>17.2</v>
      </c>
      <c r="E1392" s="2">
        <v>100</v>
      </c>
      <c r="F1392" s="2">
        <v>97</v>
      </c>
      <c r="G1392" s="9">
        <v>4.3</v>
      </c>
      <c r="H1392" s="1" t="s">
        <v>15</v>
      </c>
    </row>
    <row r="1393" spans="1:8" ht="15.75">
      <c r="A1393" s="4">
        <v>45502.75</v>
      </c>
      <c r="B1393" s="9">
        <v>16.399999999999999</v>
      </c>
      <c r="C1393" s="9">
        <v>6.2</v>
      </c>
      <c r="D1393" s="9">
        <v>17.7</v>
      </c>
      <c r="E1393" s="2">
        <v>100</v>
      </c>
      <c r="F1393" s="2">
        <v>92</v>
      </c>
      <c r="G1393" s="9">
        <v>0</v>
      </c>
      <c r="H1393" s="1" t="s">
        <v>15</v>
      </c>
    </row>
    <row r="1394" spans="1:8" ht="15.75">
      <c r="A1394" s="4">
        <v>45503</v>
      </c>
      <c r="B1394" s="9">
        <v>15.1</v>
      </c>
      <c r="C1394" s="9">
        <v>6.3</v>
      </c>
      <c r="D1394" s="9">
        <v>13.3</v>
      </c>
      <c r="E1394" s="2">
        <v>100</v>
      </c>
      <c r="F1394" s="2">
        <v>89</v>
      </c>
      <c r="G1394" s="9">
        <v>0</v>
      </c>
      <c r="H1394" s="1" t="s">
        <v>11</v>
      </c>
    </row>
    <row r="1395" spans="1:8" ht="15.75">
      <c r="A1395" s="4">
        <v>45503.25</v>
      </c>
      <c r="B1395" s="9">
        <v>15.1</v>
      </c>
      <c r="C1395" s="9">
        <v>4.4000000000000004</v>
      </c>
      <c r="D1395" s="9">
        <v>8.8000000000000007</v>
      </c>
      <c r="E1395" s="2">
        <v>100</v>
      </c>
      <c r="F1395" s="2">
        <v>95</v>
      </c>
      <c r="G1395" s="9">
        <v>0</v>
      </c>
      <c r="H1395" s="1" t="s">
        <v>11</v>
      </c>
    </row>
    <row r="1396" spans="1:8" ht="15.75">
      <c r="A1396" s="4">
        <v>45503.5</v>
      </c>
      <c r="B1396" s="9">
        <v>20.2</v>
      </c>
      <c r="C1396" s="9">
        <v>5.6</v>
      </c>
      <c r="D1396" s="9">
        <v>9.6</v>
      </c>
      <c r="E1396" s="2">
        <v>50</v>
      </c>
      <c r="F1396" s="2">
        <v>72</v>
      </c>
      <c r="G1396" s="9">
        <v>0</v>
      </c>
      <c r="H1396" s="1" t="s">
        <v>12</v>
      </c>
    </row>
    <row r="1397" spans="1:8" ht="15.75">
      <c r="A1397" s="4">
        <v>45503.75</v>
      </c>
      <c r="B1397" s="9">
        <v>19.600000000000001</v>
      </c>
      <c r="C1397" s="9">
        <v>2.8</v>
      </c>
      <c r="D1397" s="9">
        <v>6.6</v>
      </c>
      <c r="E1397" s="2">
        <v>88</v>
      </c>
      <c r="F1397" s="2">
        <v>67</v>
      </c>
      <c r="G1397" s="9">
        <v>0</v>
      </c>
      <c r="H1397" s="1" t="s">
        <v>11</v>
      </c>
    </row>
    <row r="1398" spans="1:8" ht="15.75">
      <c r="A1398" s="4">
        <v>45504</v>
      </c>
      <c r="B1398" s="9">
        <v>14</v>
      </c>
      <c r="C1398" s="9">
        <v>2.1</v>
      </c>
      <c r="D1398" s="9">
        <v>5.4</v>
      </c>
      <c r="E1398" s="2">
        <v>0</v>
      </c>
      <c r="F1398" s="2">
        <v>85</v>
      </c>
      <c r="G1398" s="9">
        <v>0</v>
      </c>
      <c r="H1398" s="1" t="s">
        <v>8</v>
      </c>
    </row>
    <row r="1399" spans="1:8" ht="15.75">
      <c r="A1399" s="4">
        <v>45504.25</v>
      </c>
      <c r="B1399" s="9">
        <v>15.7</v>
      </c>
      <c r="C1399" s="9">
        <v>2.6</v>
      </c>
      <c r="D1399" s="9">
        <v>5.2</v>
      </c>
      <c r="E1399" s="2">
        <v>50</v>
      </c>
      <c r="F1399" s="2">
        <v>83</v>
      </c>
      <c r="G1399" s="9">
        <v>0</v>
      </c>
      <c r="H1399" s="1" t="s">
        <v>12</v>
      </c>
    </row>
    <row r="1400" spans="1:8" ht="15.75">
      <c r="A1400" s="4">
        <v>45504.5</v>
      </c>
      <c r="B1400" s="9">
        <v>21.8</v>
      </c>
      <c r="C1400" s="9">
        <v>3.8</v>
      </c>
      <c r="D1400" s="9">
        <v>9.1</v>
      </c>
      <c r="E1400" s="2">
        <v>25</v>
      </c>
      <c r="F1400" s="2">
        <v>52</v>
      </c>
      <c r="G1400" s="9">
        <v>0</v>
      </c>
      <c r="H1400" s="1" t="s">
        <v>10</v>
      </c>
    </row>
    <row r="1401" spans="1:8" ht="15.75">
      <c r="A1401" s="4">
        <v>45504.75</v>
      </c>
      <c r="B1401" s="9">
        <v>20.100000000000001</v>
      </c>
      <c r="C1401" s="9">
        <v>2.2999999999999998</v>
      </c>
      <c r="D1401" s="9">
        <v>6.8</v>
      </c>
      <c r="E1401" s="2">
        <v>0</v>
      </c>
      <c r="F1401" s="2">
        <v>66</v>
      </c>
      <c r="G1401" s="9">
        <v>0</v>
      </c>
      <c r="H1401" s="1" t="s">
        <v>8</v>
      </c>
    </row>
    <row r="1402" spans="1:8" ht="15.75">
      <c r="A1402" s="4">
        <v>45505</v>
      </c>
      <c r="B1402" s="9">
        <v>14.2</v>
      </c>
      <c r="C1402" s="9">
        <v>1.5</v>
      </c>
      <c r="D1402" s="9">
        <v>3.6</v>
      </c>
      <c r="E1402" s="2">
        <v>0</v>
      </c>
      <c r="F1402" s="2">
        <v>88</v>
      </c>
      <c r="G1402" s="9">
        <v>0</v>
      </c>
      <c r="H1402" s="1" t="s">
        <v>8</v>
      </c>
    </row>
    <row r="1403" spans="1:8" ht="15.75">
      <c r="A1403" s="4">
        <v>45505.25</v>
      </c>
      <c r="B1403" s="9">
        <v>16.5</v>
      </c>
      <c r="C1403" s="9">
        <v>3.5</v>
      </c>
      <c r="D1403" s="9">
        <v>7.2</v>
      </c>
      <c r="E1403" s="2">
        <v>63</v>
      </c>
      <c r="F1403" s="2">
        <v>85</v>
      </c>
      <c r="G1403" s="9">
        <v>0</v>
      </c>
      <c r="H1403" s="1" t="s">
        <v>9</v>
      </c>
    </row>
    <row r="1404" spans="1:8" ht="15.75">
      <c r="A1404" s="4">
        <v>45505.5</v>
      </c>
      <c r="B1404" s="9">
        <v>22.4</v>
      </c>
      <c r="C1404" s="9">
        <v>4.3</v>
      </c>
      <c r="D1404" s="9">
        <v>8.5</v>
      </c>
      <c r="E1404" s="2">
        <v>38</v>
      </c>
      <c r="F1404" s="2">
        <v>46</v>
      </c>
      <c r="G1404" s="9">
        <v>0</v>
      </c>
      <c r="H1404" s="1" t="s">
        <v>12</v>
      </c>
    </row>
    <row r="1405" spans="1:8" ht="15.75">
      <c r="A1405" s="4">
        <v>45505.75</v>
      </c>
      <c r="B1405" s="9">
        <v>20.3</v>
      </c>
      <c r="C1405" s="9">
        <v>2.1</v>
      </c>
      <c r="D1405" s="9">
        <v>4.3</v>
      </c>
      <c r="E1405" s="2">
        <v>88</v>
      </c>
      <c r="F1405" s="2">
        <v>61</v>
      </c>
      <c r="G1405" s="9">
        <v>0</v>
      </c>
      <c r="H1405" s="1" t="s">
        <v>11</v>
      </c>
    </row>
    <row r="1406" spans="1:8" ht="15.75">
      <c r="A1406" s="4">
        <v>45506</v>
      </c>
      <c r="B1406" s="9">
        <v>14.2</v>
      </c>
      <c r="C1406" s="9">
        <v>1.8</v>
      </c>
      <c r="D1406" s="9">
        <v>3.6</v>
      </c>
      <c r="E1406" s="2">
        <v>0</v>
      </c>
      <c r="F1406" s="2">
        <v>86</v>
      </c>
      <c r="G1406" s="9">
        <v>0</v>
      </c>
      <c r="H1406" s="1" t="s">
        <v>8</v>
      </c>
    </row>
    <row r="1407" spans="1:8" ht="15.75">
      <c r="A1407" s="4">
        <v>45506.25</v>
      </c>
      <c r="B1407" s="9">
        <v>15.5</v>
      </c>
      <c r="C1407" s="9">
        <v>1.6</v>
      </c>
      <c r="D1407" s="9">
        <v>4.4000000000000004</v>
      </c>
      <c r="E1407" s="2">
        <v>88</v>
      </c>
      <c r="F1407" s="2">
        <v>83</v>
      </c>
      <c r="G1407" s="9">
        <v>0</v>
      </c>
      <c r="H1407" s="1" t="s">
        <v>11</v>
      </c>
    </row>
    <row r="1408" spans="1:8" ht="15.75">
      <c r="A1408" s="4">
        <v>45506.5</v>
      </c>
      <c r="B1408" s="9">
        <v>21.6</v>
      </c>
      <c r="C1408" s="9">
        <v>2</v>
      </c>
      <c r="D1408" s="9">
        <v>6.1</v>
      </c>
      <c r="E1408" s="2">
        <v>50</v>
      </c>
      <c r="F1408" s="2">
        <v>51</v>
      </c>
      <c r="G1408" s="9">
        <v>0</v>
      </c>
      <c r="H1408" s="1" t="s">
        <v>12</v>
      </c>
    </row>
    <row r="1409" spans="1:8" ht="15.75">
      <c r="A1409" s="4">
        <v>45506.75</v>
      </c>
      <c r="B1409" s="9">
        <v>17.7</v>
      </c>
      <c r="C1409" s="9">
        <v>1.1000000000000001</v>
      </c>
      <c r="D1409" s="9">
        <v>1.7</v>
      </c>
      <c r="E1409" s="2">
        <v>0</v>
      </c>
      <c r="F1409" s="2">
        <v>69</v>
      </c>
      <c r="G1409" s="9">
        <v>0</v>
      </c>
      <c r="H1409" s="1" t="s">
        <v>8</v>
      </c>
    </row>
    <row r="1410" spans="1:8" ht="15.75">
      <c r="A1410" s="4">
        <v>45507</v>
      </c>
      <c r="B1410" s="9">
        <v>12.5</v>
      </c>
      <c r="C1410" s="9">
        <v>0.8</v>
      </c>
      <c r="D1410" s="9">
        <v>1.1000000000000001</v>
      </c>
      <c r="E1410" s="2">
        <v>25</v>
      </c>
      <c r="F1410" s="2">
        <v>98</v>
      </c>
      <c r="G1410" s="9">
        <v>0</v>
      </c>
      <c r="H1410" s="1" t="s">
        <v>10</v>
      </c>
    </row>
    <row r="1411" spans="1:8" ht="15.75">
      <c r="A1411" s="4">
        <v>45507.25</v>
      </c>
      <c r="B1411" s="9">
        <v>17.2</v>
      </c>
      <c r="C1411" s="9">
        <v>0.4</v>
      </c>
      <c r="D1411" s="9">
        <v>1.3</v>
      </c>
      <c r="E1411" s="2">
        <v>88</v>
      </c>
      <c r="F1411" s="2">
        <v>79</v>
      </c>
      <c r="G1411" s="9">
        <v>0</v>
      </c>
      <c r="H1411" s="1" t="s">
        <v>11</v>
      </c>
    </row>
    <row r="1412" spans="1:8" ht="15.75">
      <c r="A1412" s="4">
        <v>45507.5</v>
      </c>
      <c r="B1412" s="9">
        <v>22.6</v>
      </c>
      <c r="C1412" s="9">
        <v>2.9</v>
      </c>
      <c r="D1412" s="9">
        <v>6.1</v>
      </c>
      <c r="E1412" s="2">
        <v>25</v>
      </c>
      <c r="F1412" s="2">
        <v>49</v>
      </c>
      <c r="G1412" s="9">
        <v>0</v>
      </c>
      <c r="H1412" s="1" t="s">
        <v>10</v>
      </c>
    </row>
    <row r="1413" spans="1:8" ht="15.75">
      <c r="A1413" s="4">
        <v>45507.75</v>
      </c>
      <c r="B1413" s="9">
        <v>19.3</v>
      </c>
      <c r="C1413" s="9">
        <v>1.3</v>
      </c>
      <c r="D1413" s="9">
        <v>2.9</v>
      </c>
      <c r="E1413" s="2">
        <v>0</v>
      </c>
      <c r="F1413" s="2">
        <v>58</v>
      </c>
      <c r="G1413" s="9">
        <v>0</v>
      </c>
      <c r="H1413" s="1" t="s">
        <v>8</v>
      </c>
    </row>
    <row r="1414" spans="1:8" ht="15.75">
      <c r="A1414" s="4">
        <v>45508</v>
      </c>
      <c r="B1414" s="9">
        <v>12.1</v>
      </c>
      <c r="C1414" s="9">
        <v>0.6</v>
      </c>
      <c r="D1414" s="9">
        <v>1.3</v>
      </c>
      <c r="E1414" s="2">
        <v>0</v>
      </c>
      <c r="F1414" s="2">
        <v>97</v>
      </c>
      <c r="G1414" s="9">
        <v>0</v>
      </c>
      <c r="H1414" s="1" t="s">
        <v>8</v>
      </c>
    </row>
    <row r="1415" spans="1:8" ht="15.75">
      <c r="A1415" s="4">
        <v>45508.25</v>
      </c>
      <c r="B1415" s="9">
        <v>16.8</v>
      </c>
      <c r="C1415" s="9">
        <v>2.2000000000000002</v>
      </c>
      <c r="D1415" s="9">
        <v>4.9000000000000004</v>
      </c>
      <c r="E1415" s="2">
        <v>88</v>
      </c>
      <c r="F1415" s="2">
        <v>84</v>
      </c>
      <c r="G1415" s="9">
        <v>0</v>
      </c>
      <c r="H1415" s="1" t="s">
        <v>11</v>
      </c>
    </row>
    <row r="1416" spans="1:8" ht="15.75">
      <c r="A1416" s="4">
        <v>45508.5</v>
      </c>
      <c r="B1416" s="9">
        <v>23</v>
      </c>
      <c r="C1416" s="9">
        <v>3.5</v>
      </c>
      <c r="D1416" s="9">
        <v>7.2</v>
      </c>
      <c r="E1416" s="2">
        <v>13</v>
      </c>
      <c r="F1416" s="2">
        <v>46</v>
      </c>
      <c r="G1416" s="9">
        <v>0</v>
      </c>
      <c r="H1416" s="1" t="s">
        <v>10</v>
      </c>
    </row>
    <row r="1417" spans="1:8" ht="15.75">
      <c r="A1417" s="4">
        <v>45508.75</v>
      </c>
      <c r="B1417" s="9">
        <v>20.399999999999999</v>
      </c>
      <c r="C1417" s="9">
        <v>1</v>
      </c>
      <c r="D1417" s="9">
        <v>2.2000000000000002</v>
      </c>
      <c r="E1417" s="2">
        <v>100</v>
      </c>
      <c r="F1417" s="2">
        <v>62</v>
      </c>
      <c r="G1417" s="9">
        <v>0</v>
      </c>
      <c r="H1417" s="1" t="s">
        <v>11</v>
      </c>
    </row>
    <row r="1418" spans="1:8" ht="15.75">
      <c r="A1418" s="4">
        <v>45509</v>
      </c>
      <c r="B1418" s="9">
        <v>15.5</v>
      </c>
      <c r="C1418" s="9">
        <v>1.7</v>
      </c>
      <c r="D1418" s="9">
        <v>3.4</v>
      </c>
      <c r="E1418" s="2">
        <v>63</v>
      </c>
      <c r="F1418" s="2">
        <v>89</v>
      </c>
      <c r="G1418" s="9">
        <v>0</v>
      </c>
      <c r="H1418" s="1" t="s">
        <v>9</v>
      </c>
    </row>
    <row r="1419" spans="1:8" ht="15.75">
      <c r="A1419" s="4">
        <v>45509.25</v>
      </c>
      <c r="B1419" s="9">
        <v>16.7</v>
      </c>
      <c r="C1419" s="9">
        <v>0.6</v>
      </c>
      <c r="D1419" s="9">
        <v>2.2999999999999998</v>
      </c>
      <c r="E1419" s="2">
        <v>88</v>
      </c>
      <c r="F1419" s="2">
        <v>89</v>
      </c>
      <c r="G1419" s="9">
        <v>0</v>
      </c>
      <c r="H1419" s="1" t="s">
        <v>11</v>
      </c>
    </row>
    <row r="1420" spans="1:8" ht="15.75">
      <c r="A1420" s="4">
        <v>45509.5</v>
      </c>
      <c r="B1420" s="9">
        <v>19.5</v>
      </c>
      <c r="C1420" s="9">
        <v>1.4</v>
      </c>
      <c r="D1420" s="9">
        <v>4.0999999999999996</v>
      </c>
      <c r="E1420" s="2">
        <v>100</v>
      </c>
      <c r="F1420" s="2">
        <v>75</v>
      </c>
      <c r="G1420" s="9">
        <v>0</v>
      </c>
      <c r="H1420" s="1" t="s">
        <v>11</v>
      </c>
    </row>
    <row r="1421" spans="1:8" ht="15.75">
      <c r="A1421" s="4">
        <v>45509.75</v>
      </c>
      <c r="B1421" s="9">
        <v>19.7</v>
      </c>
      <c r="C1421" s="9">
        <v>1.1000000000000001</v>
      </c>
      <c r="D1421" s="9">
        <v>2.2000000000000002</v>
      </c>
      <c r="E1421" s="2">
        <v>100</v>
      </c>
      <c r="F1421" s="2">
        <v>79</v>
      </c>
      <c r="G1421" s="9">
        <v>0</v>
      </c>
      <c r="H1421" s="1" t="s">
        <v>11</v>
      </c>
    </row>
    <row r="1422" spans="1:8" ht="15.75">
      <c r="A1422" s="4">
        <v>45510</v>
      </c>
      <c r="B1422" s="9">
        <v>15.8</v>
      </c>
      <c r="C1422" s="9">
        <v>0.3</v>
      </c>
      <c r="D1422" s="9">
        <v>1.6</v>
      </c>
      <c r="E1422" s="2">
        <v>100</v>
      </c>
      <c r="F1422" s="2">
        <v>100</v>
      </c>
      <c r="G1422" s="9">
        <v>0</v>
      </c>
      <c r="H1422" s="1" t="s">
        <v>11</v>
      </c>
    </row>
    <row r="1423" spans="1:8" ht="15.75">
      <c r="A1423" s="4">
        <v>45510.25</v>
      </c>
      <c r="B1423" s="9">
        <v>17.3</v>
      </c>
      <c r="C1423" s="9">
        <v>1.3</v>
      </c>
      <c r="D1423" s="9">
        <v>3.1</v>
      </c>
      <c r="E1423" s="2">
        <v>88</v>
      </c>
      <c r="F1423" s="2">
        <v>92</v>
      </c>
      <c r="G1423" s="9">
        <v>0</v>
      </c>
      <c r="H1423" s="1" t="s">
        <v>11</v>
      </c>
    </row>
    <row r="1424" spans="1:8" ht="15.75">
      <c r="A1424" s="4">
        <v>45510.5</v>
      </c>
      <c r="B1424" s="9">
        <v>24.6</v>
      </c>
      <c r="C1424" s="9">
        <v>3</v>
      </c>
      <c r="D1424" s="9">
        <v>7.3</v>
      </c>
      <c r="E1424" s="2">
        <v>0</v>
      </c>
      <c r="F1424" s="2">
        <v>50</v>
      </c>
      <c r="G1424" s="9">
        <v>0</v>
      </c>
      <c r="H1424" s="1" t="s">
        <v>8</v>
      </c>
    </row>
    <row r="1425" spans="1:8" ht="15.75">
      <c r="A1425" s="4">
        <v>45510.75</v>
      </c>
      <c r="B1425" s="9">
        <v>22.6</v>
      </c>
      <c r="C1425" s="9">
        <v>2</v>
      </c>
      <c r="D1425" s="9">
        <v>5.3</v>
      </c>
      <c r="E1425" s="2">
        <v>0</v>
      </c>
      <c r="F1425" s="2">
        <v>60</v>
      </c>
      <c r="G1425" s="9">
        <v>0</v>
      </c>
      <c r="H1425" s="1" t="s">
        <v>8</v>
      </c>
    </row>
    <row r="1426" spans="1:8" ht="15.75">
      <c r="A1426" s="4">
        <v>45511</v>
      </c>
      <c r="B1426" s="9">
        <v>15.3</v>
      </c>
      <c r="C1426" s="9">
        <v>1.4</v>
      </c>
      <c r="D1426" s="9">
        <v>2.4</v>
      </c>
      <c r="E1426" s="2">
        <v>0</v>
      </c>
      <c r="F1426" s="2">
        <v>97</v>
      </c>
      <c r="G1426" s="9">
        <v>0</v>
      </c>
      <c r="H1426" s="1" t="s">
        <v>8</v>
      </c>
    </row>
    <row r="1427" spans="1:8" ht="15.75">
      <c r="A1427" s="4">
        <v>45511.25</v>
      </c>
      <c r="B1427" s="9">
        <v>17.2</v>
      </c>
      <c r="C1427" s="9">
        <v>2.4</v>
      </c>
      <c r="D1427" s="9">
        <v>4.4000000000000004</v>
      </c>
      <c r="E1427" s="2">
        <v>88</v>
      </c>
      <c r="F1427" s="2">
        <v>92</v>
      </c>
      <c r="G1427" s="9">
        <v>0</v>
      </c>
      <c r="H1427" s="1" t="s">
        <v>16</v>
      </c>
    </row>
    <row r="1428" spans="1:8" ht="15.75">
      <c r="A1428" s="4">
        <v>45511.5</v>
      </c>
      <c r="B1428" s="9">
        <v>21.5</v>
      </c>
      <c r="C1428" s="9">
        <v>2.2999999999999998</v>
      </c>
      <c r="D1428" s="9">
        <v>7</v>
      </c>
      <c r="E1428" s="2">
        <v>88</v>
      </c>
      <c r="F1428" s="2">
        <v>65</v>
      </c>
      <c r="G1428" s="9">
        <v>0</v>
      </c>
      <c r="H1428" s="1" t="s">
        <v>15</v>
      </c>
    </row>
    <row r="1429" spans="1:8" ht="15.75">
      <c r="A1429" s="4">
        <v>45511.75</v>
      </c>
      <c r="B1429" s="9">
        <v>19.5</v>
      </c>
      <c r="C1429" s="9">
        <v>1.1000000000000001</v>
      </c>
      <c r="D1429" s="9">
        <v>2.4</v>
      </c>
      <c r="E1429" s="2">
        <v>0</v>
      </c>
      <c r="F1429" s="2">
        <v>68</v>
      </c>
      <c r="G1429" s="9">
        <v>0</v>
      </c>
      <c r="H1429" s="1" t="s">
        <v>8</v>
      </c>
    </row>
    <row r="1430" spans="1:8" ht="15.75">
      <c r="A1430" s="4">
        <v>45512</v>
      </c>
      <c r="B1430" s="9">
        <v>13.2</v>
      </c>
      <c r="C1430" s="9">
        <v>0.7</v>
      </c>
      <c r="D1430" s="9">
        <v>1.3</v>
      </c>
      <c r="E1430" s="2">
        <v>0</v>
      </c>
      <c r="F1430" s="2">
        <v>100</v>
      </c>
      <c r="G1430" s="9">
        <v>0</v>
      </c>
      <c r="H1430" s="1" t="s">
        <v>13</v>
      </c>
    </row>
    <row r="1431" spans="1:8" ht="15.75">
      <c r="A1431" s="4">
        <v>45512.25</v>
      </c>
      <c r="B1431" s="9">
        <v>18.100000000000001</v>
      </c>
      <c r="C1431" s="9">
        <v>0.9</v>
      </c>
      <c r="D1431" s="9">
        <v>2.2999999999999998</v>
      </c>
      <c r="E1431" s="2">
        <v>0</v>
      </c>
      <c r="F1431" s="2">
        <v>85</v>
      </c>
      <c r="G1431" s="9">
        <v>0</v>
      </c>
      <c r="H1431" s="1" t="s">
        <v>8</v>
      </c>
    </row>
    <row r="1432" spans="1:8" ht="15.75">
      <c r="A1432" s="4">
        <v>45512.5</v>
      </c>
      <c r="B1432" s="9">
        <v>24.3</v>
      </c>
      <c r="C1432" s="9">
        <v>0.6</v>
      </c>
      <c r="D1432" s="9">
        <v>3.8</v>
      </c>
      <c r="E1432" s="2">
        <v>88</v>
      </c>
      <c r="F1432" s="2">
        <v>51</v>
      </c>
      <c r="G1432" s="9">
        <v>0</v>
      </c>
      <c r="H1432" s="1" t="s">
        <v>11</v>
      </c>
    </row>
    <row r="1433" spans="1:8" ht="15.75">
      <c r="A1433" s="4">
        <v>45512.75</v>
      </c>
      <c r="B1433" s="9">
        <v>20.2</v>
      </c>
      <c r="C1433" s="9">
        <v>0.5</v>
      </c>
      <c r="D1433" s="9">
        <v>1.7</v>
      </c>
      <c r="E1433" s="2">
        <v>88</v>
      </c>
      <c r="F1433" s="2">
        <v>69</v>
      </c>
      <c r="G1433" s="9">
        <v>0</v>
      </c>
      <c r="H1433" s="1" t="s">
        <v>11</v>
      </c>
    </row>
    <row r="1434" spans="1:8" ht="15.75">
      <c r="A1434" s="4">
        <v>45513</v>
      </c>
      <c r="B1434" s="9">
        <v>15.7</v>
      </c>
      <c r="C1434" s="9">
        <v>1.1000000000000001</v>
      </c>
      <c r="D1434" s="9">
        <v>2</v>
      </c>
      <c r="E1434" s="2">
        <v>100</v>
      </c>
      <c r="F1434" s="2">
        <v>99</v>
      </c>
      <c r="G1434" s="9">
        <v>0</v>
      </c>
      <c r="H1434" s="1" t="s">
        <v>11</v>
      </c>
    </row>
    <row r="1435" spans="1:8" ht="15.75">
      <c r="A1435" s="4">
        <v>45513.25</v>
      </c>
      <c r="B1435" s="9">
        <v>18.5</v>
      </c>
      <c r="C1435" s="9">
        <v>1.9</v>
      </c>
      <c r="D1435" s="9">
        <v>2.8</v>
      </c>
      <c r="E1435" s="2">
        <v>88</v>
      </c>
      <c r="F1435" s="2">
        <v>87</v>
      </c>
      <c r="G1435" s="9">
        <v>0</v>
      </c>
      <c r="H1435" s="1" t="s">
        <v>11</v>
      </c>
    </row>
    <row r="1436" spans="1:8" ht="15.75">
      <c r="A1436" s="4">
        <v>45513.5</v>
      </c>
      <c r="B1436" s="9">
        <v>25.8</v>
      </c>
      <c r="C1436" s="9">
        <v>1.9</v>
      </c>
      <c r="D1436" s="9">
        <v>5.3</v>
      </c>
      <c r="E1436" s="2">
        <v>25</v>
      </c>
      <c r="F1436" s="2">
        <v>49</v>
      </c>
      <c r="G1436" s="9">
        <v>0</v>
      </c>
      <c r="H1436" s="1" t="s">
        <v>10</v>
      </c>
    </row>
    <row r="1437" spans="1:8" ht="15.75">
      <c r="A1437" s="4">
        <v>45513.75</v>
      </c>
      <c r="B1437" s="9">
        <v>18.899999999999999</v>
      </c>
      <c r="C1437" s="9">
        <v>0.8</v>
      </c>
      <c r="D1437" s="9">
        <v>1.7</v>
      </c>
      <c r="E1437" s="2">
        <v>38</v>
      </c>
      <c r="F1437" s="2">
        <v>95</v>
      </c>
      <c r="G1437" s="9">
        <v>0</v>
      </c>
      <c r="H1437" s="1" t="s">
        <v>12</v>
      </c>
    </row>
    <row r="1438" spans="1:8" ht="15.75">
      <c r="A1438" s="4">
        <v>45514</v>
      </c>
      <c r="B1438" s="9">
        <v>15.7</v>
      </c>
      <c r="C1438" s="9">
        <v>1.7</v>
      </c>
      <c r="D1438" s="9">
        <v>2.6</v>
      </c>
      <c r="E1438" s="2">
        <v>38</v>
      </c>
      <c r="F1438" s="2">
        <v>100</v>
      </c>
      <c r="G1438" s="9">
        <v>0</v>
      </c>
      <c r="H1438" s="1" t="s">
        <v>13</v>
      </c>
    </row>
    <row r="1439" spans="1:8" ht="15.75">
      <c r="A1439" s="4">
        <v>45514.25</v>
      </c>
      <c r="B1439" s="9">
        <v>17.3</v>
      </c>
      <c r="C1439" s="9">
        <v>2.2999999999999998</v>
      </c>
      <c r="D1439" s="9">
        <v>4.5999999999999996</v>
      </c>
      <c r="E1439" s="2">
        <v>100</v>
      </c>
      <c r="F1439" s="2">
        <v>91</v>
      </c>
      <c r="G1439" s="9">
        <v>0</v>
      </c>
      <c r="H1439" s="1" t="s">
        <v>11</v>
      </c>
    </row>
    <row r="1440" spans="1:8" ht="15.75">
      <c r="A1440" s="4">
        <v>45514.5</v>
      </c>
      <c r="B1440" s="9">
        <v>22.4</v>
      </c>
      <c r="C1440" s="9">
        <v>5.5</v>
      </c>
      <c r="D1440" s="9">
        <v>12.4</v>
      </c>
      <c r="E1440" s="2">
        <v>50</v>
      </c>
      <c r="F1440" s="2">
        <v>54</v>
      </c>
      <c r="G1440" s="9">
        <v>0</v>
      </c>
      <c r="H1440" s="1" t="s">
        <v>12</v>
      </c>
    </row>
    <row r="1441" spans="1:8" ht="15.75">
      <c r="A1441" s="4">
        <v>45514.75</v>
      </c>
      <c r="B1441" s="9">
        <v>17.899999999999999</v>
      </c>
      <c r="C1441" s="9">
        <v>1.7</v>
      </c>
      <c r="D1441" s="9">
        <v>7.2</v>
      </c>
      <c r="E1441" s="2">
        <v>0</v>
      </c>
      <c r="F1441" s="2">
        <v>64</v>
      </c>
      <c r="G1441" s="9">
        <v>0</v>
      </c>
      <c r="H1441" s="1" t="s">
        <v>8</v>
      </c>
    </row>
    <row r="1442" spans="1:8" ht="15.75">
      <c r="A1442" s="4">
        <v>45515</v>
      </c>
      <c r="B1442" s="9">
        <v>13.5</v>
      </c>
      <c r="C1442" s="9">
        <v>2.1</v>
      </c>
      <c r="D1442" s="9">
        <v>3.5</v>
      </c>
      <c r="E1442" s="2">
        <v>75</v>
      </c>
      <c r="F1442" s="2">
        <v>88</v>
      </c>
      <c r="G1442" s="9">
        <v>0</v>
      </c>
      <c r="H1442" s="1" t="s">
        <v>9</v>
      </c>
    </row>
    <row r="1443" spans="1:8" ht="15.75">
      <c r="A1443" s="4">
        <v>45515.25</v>
      </c>
      <c r="B1443" s="9">
        <v>15.7</v>
      </c>
      <c r="C1443" s="9">
        <v>3.5</v>
      </c>
      <c r="D1443" s="9">
        <v>9.8000000000000007</v>
      </c>
      <c r="E1443" s="2">
        <v>88</v>
      </c>
      <c r="F1443" s="2">
        <v>76</v>
      </c>
      <c r="G1443" s="9">
        <v>0</v>
      </c>
      <c r="H1443" s="1" t="s">
        <v>14</v>
      </c>
    </row>
    <row r="1444" spans="1:8" ht="15.75">
      <c r="A1444" s="4">
        <v>45515.5</v>
      </c>
      <c r="B1444" s="9">
        <v>19.8</v>
      </c>
      <c r="C1444" s="9">
        <v>6.7</v>
      </c>
      <c r="D1444" s="9">
        <v>14.7</v>
      </c>
      <c r="E1444" s="2">
        <v>25</v>
      </c>
      <c r="F1444" s="2">
        <v>60</v>
      </c>
      <c r="G1444" s="9">
        <v>0</v>
      </c>
      <c r="H1444" s="1" t="s">
        <v>10</v>
      </c>
    </row>
    <row r="1445" spans="1:8" ht="15.75">
      <c r="A1445" s="4">
        <v>45515.75</v>
      </c>
      <c r="B1445" s="9">
        <v>15.8</v>
      </c>
      <c r="C1445" s="9">
        <v>4.2</v>
      </c>
      <c r="D1445" s="9">
        <v>9.6999999999999993</v>
      </c>
      <c r="E1445" s="2">
        <v>13</v>
      </c>
      <c r="F1445" s="2">
        <v>77</v>
      </c>
      <c r="G1445" s="9">
        <v>0</v>
      </c>
      <c r="H1445" s="1" t="s">
        <v>10</v>
      </c>
    </row>
    <row r="1446" spans="1:8" ht="15.75">
      <c r="A1446" s="4">
        <v>45516</v>
      </c>
      <c r="B1446" s="9">
        <v>13</v>
      </c>
      <c r="C1446" s="9">
        <v>2.2999999999999998</v>
      </c>
      <c r="D1446" s="9">
        <v>4.8</v>
      </c>
      <c r="E1446" s="2">
        <v>0</v>
      </c>
      <c r="F1446" s="2">
        <v>96</v>
      </c>
      <c r="G1446" s="9">
        <v>0</v>
      </c>
      <c r="H1446" s="1" t="s">
        <v>8</v>
      </c>
    </row>
    <row r="1447" spans="1:8" ht="15.75">
      <c r="A1447" s="4">
        <v>45516.25</v>
      </c>
      <c r="B1447" s="9">
        <v>15.4</v>
      </c>
      <c r="C1447" s="9">
        <v>3.5</v>
      </c>
      <c r="D1447" s="9">
        <v>6.6</v>
      </c>
      <c r="E1447" s="2">
        <v>88</v>
      </c>
      <c r="F1447" s="2">
        <v>86</v>
      </c>
      <c r="G1447" s="9">
        <v>0</v>
      </c>
      <c r="H1447" s="1" t="s">
        <v>11</v>
      </c>
    </row>
    <row r="1448" spans="1:8" ht="15.75">
      <c r="A1448" s="4">
        <v>45516.5</v>
      </c>
      <c r="B1448" s="9">
        <v>20.100000000000001</v>
      </c>
      <c r="C1448" s="9">
        <v>5.8</v>
      </c>
      <c r="D1448" s="9">
        <v>10.8</v>
      </c>
      <c r="E1448" s="2">
        <v>25</v>
      </c>
      <c r="F1448" s="2">
        <v>55</v>
      </c>
      <c r="G1448" s="9">
        <v>0</v>
      </c>
      <c r="H1448" s="1" t="s">
        <v>10</v>
      </c>
    </row>
    <row r="1449" spans="1:8" ht="15.75">
      <c r="A1449" s="4">
        <v>45516.75</v>
      </c>
      <c r="B1449" s="9">
        <v>14.9</v>
      </c>
      <c r="C1449" s="9">
        <v>1.8</v>
      </c>
      <c r="D1449" s="9">
        <v>7.2</v>
      </c>
      <c r="E1449" s="2">
        <v>88</v>
      </c>
      <c r="F1449" s="2">
        <v>85</v>
      </c>
      <c r="G1449" s="9">
        <v>0</v>
      </c>
      <c r="H1449" s="1" t="s">
        <v>11</v>
      </c>
    </row>
    <row r="1450" spans="1:8" ht="15.75">
      <c r="A1450" s="4">
        <v>45517</v>
      </c>
      <c r="B1450" s="9">
        <v>11.5</v>
      </c>
      <c r="C1450" s="9">
        <v>1.9</v>
      </c>
      <c r="D1450" s="9">
        <v>3.3</v>
      </c>
      <c r="E1450" s="2">
        <v>0</v>
      </c>
      <c r="F1450" s="2">
        <v>89</v>
      </c>
      <c r="G1450" s="9">
        <v>0</v>
      </c>
      <c r="H1450" s="1" t="s">
        <v>8</v>
      </c>
    </row>
    <row r="1451" spans="1:8" ht="15.75">
      <c r="A1451" s="4">
        <v>45517.25</v>
      </c>
      <c r="B1451" s="9">
        <v>14.6</v>
      </c>
      <c r="C1451" s="9">
        <v>3.3</v>
      </c>
      <c r="D1451" s="9">
        <v>6.2</v>
      </c>
      <c r="E1451" s="2">
        <v>100</v>
      </c>
      <c r="F1451" s="2">
        <v>83</v>
      </c>
      <c r="G1451" s="9">
        <v>0</v>
      </c>
      <c r="H1451" s="1" t="s">
        <v>11</v>
      </c>
    </row>
    <row r="1452" spans="1:8" ht="15.75">
      <c r="A1452" s="4">
        <v>45517.5</v>
      </c>
      <c r="B1452" s="9">
        <v>20.9</v>
      </c>
      <c r="C1452" s="9">
        <v>3.9</v>
      </c>
      <c r="D1452" s="9">
        <v>8.5</v>
      </c>
      <c r="E1452" s="2">
        <v>50</v>
      </c>
      <c r="F1452" s="2">
        <v>56</v>
      </c>
      <c r="G1452" s="9">
        <v>0</v>
      </c>
      <c r="H1452" s="1" t="s">
        <v>12</v>
      </c>
    </row>
    <row r="1453" spans="1:8" ht="15.75">
      <c r="A1453" s="4">
        <v>45517.75</v>
      </c>
      <c r="B1453" s="9">
        <v>18</v>
      </c>
      <c r="C1453" s="9">
        <v>1.3</v>
      </c>
      <c r="D1453" s="9">
        <v>3.9</v>
      </c>
      <c r="E1453" s="2">
        <v>0</v>
      </c>
      <c r="F1453" s="2">
        <v>64</v>
      </c>
      <c r="G1453" s="9">
        <v>0</v>
      </c>
      <c r="H1453" s="1" t="s">
        <v>8</v>
      </c>
    </row>
    <row r="1454" spans="1:8" ht="15.75">
      <c r="A1454" s="4">
        <v>45518</v>
      </c>
      <c r="B1454" s="9">
        <v>10.5</v>
      </c>
      <c r="C1454" s="9">
        <v>0.9</v>
      </c>
      <c r="D1454" s="9">
        <v>1.3</v>
      </c>
      <c r="E1454" s="2">
        <v>0</v>
      </c>
      <c r="F1454" s="2">
        <v>99</v>
      </c>
      <c r="G1454" s="9">
        <v>0</v>
      </c>
      <c r="H1454" s="1" t="s">
        <v>8</v>
      </c>
    </row>
    <row r="1455" spans="1:8" ht="15.75">
      <c r="A1455" s="4">
        <v>45518.25</v>
      </c>
      <c r="B1455" s="9">
        <v>17.399999999999999</v>
      </c>
      <c r="C1455" s="9">
        <v>0.6</v>
      </c>
      <c r="D1455" s="9">
        <v>1.3</v>
      </c>
      <c r="E1455" s="2">
        <v>0</v>
      </c>
      <c r="F1455" s="2">
        <v>76</v>
      </c>
      <c r="G1455" s="9">
        <v>0</v>
      </c>
      <c r="H1455" s="1" t="s">
        <v>8</v>
      </c>
    </row>
    <row r="1456" spans="1:8" ht="15.75">
      <c r="A1456" s="4">
        <v>45518.5</v>
      </c>
      <c r="B1456" s="9">
        <v>24.1</v>
      </c>
      <c r="C1456" s="9">
        <v>1.4</v>
      </c>
      <c r="D1456" s="9">
        <v>3.6</v>
      </c>
      <c r="E1456" s="2">
        <v>50</v>
      </c>
      <c r="F1456" s="2">
        <v>45</v>
      </c>
      <c r="G1456" s="9">
        <v>0</v>
      </c>
      <c r="H1456" s="1" t="s">
        <v>12</v>
      </c>
    </row>
    <row r="1457" spans="1:8" ht="15.75">
      <c r="A1457" s="4">
        <v>45518.75</v>
      </c>
      <c r="B1457" s="9">
        <v>19.399999999999999</v>
      </c>
      <c r="C1457" s="9">
        <v>0.7</v>
      </c>
      <c r="D1457" s="9">
        <v>2.2999999999999998</v>
      </c>
      <c r="E1457" s="2">
        <v>0</v>
      </c>
      <c r="F1457" s="2">
        <v>61</v>
      </c>
      <c r="G1457" s="9">
        <v>0</v>
      </c>
      <c r="H1457" s="1" t="s">
        <v>8</v>
      </c>
    </row>
    <row r="1458" spans="1:8" ht="15.75">
      <c r="A1458" s="4">
        <v>45519</v>
      </c>
      <c r="B1458" s="9">
        <v>12</v>
      </c>
      <c r="C1458" s="9">
        <v>0.2</v>
      </c>
      <c r="D1458" s="9">
        <v>1</v>
      </c>
      <c r="E1458" s="2">
        <v>0</v>
      </c>
      <c r="F1458" s="2">
        <v>97</v>
      </c>
      <c r="G1458" s="9">
        <v>0</v>
      </c>
      <c r="H1458" s="1" t="s">
        <v>8</v>
      </c>
    </row>
    <row r="1459" spans="1:8" ht="15.75">
      <c r="A1459" s="4">
        <v>45519.25</v>
      </c>
      <c r="B1459" s="9">
        <v>18.399999999999999</v>
      </c>
      <c r="C1459" s="9">
        <v>1.4</v>
      </c>
      <c r="D1459" s="9">
        <v>2.5</v>
      </c>
      <c r="E1459" s="2">
        <v>0</v>
      </c>
      <c r="F1459" s="2">
        <v>75</v>
      </c>
      <c r="G1459" s="9">
        <v>0</v>
      </c>
      <c r="H1459" s="1" t="s">
        <v>8</v>
      </c>
    </row>
    <row r="1460" spans="1:8" ht="15.75">
      <c r="A1460" s="4">
        <v>45519.5</v>
      </c>
      <c r="B1460" s="9">
        <v>20</v>
      </c>
      <c r="C1460" s="9">
        <v>0.8</v>
      </c>
      <c r="D1460" s="9">
        <v>2</v>
      </c>
      <c r="E1460" s="2">
        <v>0</v>
      </c>
      <c r="F1460" s="2">
        <v>80</v>
      </c>
      <c r="G1460" s="9">
        <v>0</v>
      </c>
      <c r="H1460" s="1" t="s">
        <v>8</v>
      </c>
    </row>
    <row r="1461" spans="1:8" ht="15.75">
      <c r="A1461" s="4">
        <v>45519.75</v>
      </c>
      <c r="B1461" s="9">
        <v>18.399999999999999</v>
      </c>
      <c r="C1461" s="9">
        <v>1.2</v>
      </c>
      <c r="D1461" s="9">
        <v>2.2999999999999998</v>
      </c>
      <c r="E1461" s="2">
        <v>0</v>
      </c>
      <c r="F1461" s="2">
        <v>66</v>
      </c>
      <c r="G1461" s="9">
        <v>0</v>
      </c>
      <c r="H1461" s="1" t="s">
        <v>8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A74B6-D62D-456B-9545-19A0BF0765F9}">
  <dimension ref="B2:C4"/>
  <sheetViews>
    <sheetView workbookViewId="0">
      <selection activeCell="B2" sqref="B2"/>
    </sheetView>
  </sheetViews>
  <sheetFormatPr defaultRowHeight="15"/>
  <cols>
    <col min="2" max="2" width="12.42578125" customWidth="1"/>
    <col min="3" max="3" width="10.42578125" bestFit="1" customWidth="1"/>
    <col min="4" max="4" width="12.7109375" customWidth="1"/>
    <col min="7" max="7" width="10.42578125" bestFit="1" customWidth="1"/>
    <col min="10" max="10" width="10.42578125" bestFit="1" customWidth="1"/>
    <col min="13" max="13" width="11.5703125" customWidth="1"/>
    <col min="15" max="15" width="19" customWidth="1"/>
  </cols>
  <sheetData>
    <row r="2" spans="2:3">
      <c r="B2" t="s">
        <v>35</v>
      </c>
    </row>
    <row r="4" spans="2:3">
      <c r="C4" s="19">
        <f>MAX('Orai Vilniuje'!B2:B1461)</f>
        <v>31.8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297AD-1BC1-41F8-A008-1E50314842B8}">
  <dimension ref="B2:O7"/>
  <sheetViews>
    <sheetView workbookViewId="0">
      <selection activeCell="B2" sqref="B2"/>
    </sheetView>
  </sheetViews>
  <sheetFormatPr defaultRowHeight="15"/>
  <cols>
    <col min="2" max="2" width="11.5703125" customWidth="1"/>
    <col min="4" max="4" width="10.42578125" bestFit="1" customWidth="1"/>
    <col min="7" max="7" width="10.42578125" bestFit="1" customWidth="1"/>
    <col min="10" max="10" width="10.85546875" customWidth="1"/>
    <col min="13" max="13" width="11.42578125" customWidth="1"/>
    <col min="15" max="15" width="17.85546875" customWidth="1"/>
  </cols>
  <sheetData>
    <row r="2" spans="2:15">
      <c r="B2" t="s">
        <v>36</v>
      </c>
    </row>
    <row r="3" spans="2:15">
      <c r="C3" s="19">
        <f>MIN('Orai Vilniuje'!B2:B1461)</f>
        <v>-21.3</v>
      </c>
    </row>
    <row r="4" spans="2:15">
      <c r="C4" s="24">
        <f>_xlfn.MINIFS('Orai Vilniuje'!A2:A1461,'Orai Vilniuje'!B2:B1461,C3)</f>
        <v>45299.25</v>
      </c>
      <c r="D4" s="25">
        <f>_xlfn.MINIFS('Orai Vilniuje'!A2:A1461,'Orai Vilniuje'!B2:B1461,C3)</f>
        <v>45299.25</v>
      </c>
      <c r="F4" s="28">
        <f>_xlfn.MINIFS('Orai Vilniuje'!A2:A1461,'Orai Vilniuje'!B2:B1461,-21.3)</f>
        <v>45299.25</v>
      </c>
      <c r="G4" s="33">
        <f>_xlfn.MINIFS('Orai Vilniuje'!A2:A1461,'Orai Vilniuje'!B2:B1461,-21.3)</f>
        <v>45299.25</v>
      </c>
      <c r="I4" s="28">
        <f>_xlfn.MINIFS('Orai Vilniuje'!A2:A1461,'Orai Vilniuje'!B2:B1461,-21.3)</f>
        <v>45299.25</v>
      </c>
      <c r="J4" s="30">
        <f>YEAR(I4)</f>
        <v>2024</v>
      </c>
      <c r="M4" s="28" t="str">
        <f>TEXT(_xlfn.MINIFS('Orai Vilniuje'!A2:A1461,'Orai Vilniuje'!B2:B1461,-21.3),"yyyy-mm-dd")</f>
        <v>2024-01-08</v>
      </c>
      <c r="O4" s="28" t="str">
        <f>TEXT(_xlfn.MINIFS('Orai Vilniuje'!A2:A1461,'Orai Vilniuje'!B2:B1461,-21.3),"yyyy-mm-dd hh:mm")</f>
        <v>2024-01-08 06:00</v>
      </c>
    </row>
    <row r="5" spans="2:15">
      <c r="D5" s="23">
        <f>_xlfn.MINIFS('Orai Vilniuje'!A2:A1461,'Orai Vilniuje'!B2:B1461,C3)</f>
        <v>45299.25</v>
      </c>
      <c r="F5" s="34"/>
      <c r="G5" s="38">
        <f>_xlfn.MINIFS('Orai Vilniuje'!A3:A1462,'Orai Vilniuje'!B3:B1462,-21.3)</f>
        <v>45299.25</v>
      </c>
      <c r="I5" s="30"/>
      <c r="J5" s="30">
        <f>MONTH(I4)</f>
        <v>1</v>
      </c>
      <c r="M5" s="28" t="str">
        <f>TEXT(_xlfn.MINIFS('Orai Vilniuje'!A2:A1461,'Orai Vilniuje'!B2:B1461,MIN('Orai Vilniuje'!B2:B1461)),"hh:mm")</f>
        <v>06:00</v>
      </c>
    </row>
    <row r="6" spans="2:15">
      <c r="I6" s="30"/>
      <c r="J6" s="30">
        <f>DAY(I4)</f>
        <v>8</v>
      </c>
    </row>
    <row r="7" spans="2:15">
      <c r="I7" s="30"/>
      <c r="J7" s="29">
        <f>DATE(J4,J5,J6)</f>
        <v>45299</v>
      </c>
      <c r="K7" s="35">
        <f>I4</f>
        <v>45299.25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82BE3-315E-4CB3-AE17-DFB919C28ACB}">
  <dimension ref="B2:H1462"/>
  <sheetViews>
    <sheetView workbookViewId="0">
      <selection activeCell="B2" sqref="B2"/>
    </sheetView>
  </sheetViews>
  <sheetFormatPr defaultRowHeight="15"/>
  <cols>
    <col min="2" max="2" width="15.7109375" customWidth="1"/>
    <col min="4" max="4" width="18.140625" style="3" bestFit="1" customWidth="1"/>
    <col min="5" max="5" width="18.140625" style="3" customWidth="1"/>
    <col min="6" max="6" width="28.140625" customWidth="1"/>
    <col min="7" max="7" width="11" customWidth="1"/>
    <col min="8" max="8" width="16" customWidth="1"/>
  </cols>
  <sheetData>
    <row r="2" spans="2:8" ht="15.75">
      <c r="B2" t="s">
        <v>37</v>
      </c>
      <c r="D2" s="6" t="s">
        <v>0</v>
      </c>
      <c r="E2" s="39" t="s">
        <v>29</v>
      </c>
      <c r="F2" s="7" t="s">
        <v>7</v>
      </c>
      <c r="G2" s="40" t="s">
        <v>31</v>
      </c>
      <c r="H2" s="40" t="s">
        <v>32</v>
      </c>
    </row>
    <row r="3" spans="2:8" ht="15.75">
      <c r="D3" s="4">
        <v>45153</v>
      </c>
      <c r="E3" s="36">
        <f>ROUNDDOWN(D3,0)</f>
        <v>45153</v>
      </c>
      <c r="F3" s="1" t="s">
        <v>8</v>
      </c>
      <c r="G3" s="31">
        <f>IF(AND(COUNTIFS(E$3:E3,E3,F$3:F3,"giedra")=1,F3="giedra"),1,0)</f>
        <v>1</v>
      </c>
      <c r="H3" s="19">
        <f>COUNTIF(G3:G1462,1)</f>
        <v>161</v>
      </c>
    </row>
    <row r="4" spans="2:8" ht="15.75">
      <c r="D4" s="4">
        <v>45153.25</v>
      </c>
      <c r="E4" s="36">
        <f t="shared" ref="E4:E67" si="0">ROUNDDOWN(D4,0)</f>
        <v>45153</v>
      </c>
      <c r="F4" s="1" t="s">
        <v>9</v>
      </c>
      <c r="G4" s="31">
        <f>IF(AND(COUNTIFS(E$3:E4,E4,F$3:F4,"giedra")=1,F4="giedra"),1,0)</f>
        <v>0</v>
      </c>
    </row>
    <row r="5" spans="2:8" ht="15.75">
      <c r="D5" s="4">
        <v>45153.5</v>
      </c>
      <c r="E5" s="36">
        <f t="shared" si="0"/>
        <v>45153</v>
      </c>
      <c r="F5" s="1" t="s">
        <v>8</v>
      </c>
      <c r="G5" s="31">
        <f>IF(AND(COUNTIFS(E$3:E5,E5,F$3:F5,"giedra")=1,F5="giedra"),1,0)</f>
        <v>0</v>
      </c>
    </row>
    <row r="6" spans="2:8" ht="15.75">
      <c r="D6" s="4">
        <v>45153.75</v>
      </c>
      <c r="E6" s="36">
        <f t="shared" si="0"/>
        <v>45153</v>
      </c>
      <c r="F6" s="1" t="s">
        <v>8</v>
      </c>
      <c r="G6" s="31">
        <f>IF(AND(COUNTIFS(E$3:E6,E6,F$3:F6,"giedra")=1,F6="giedra"),1,0)</f>
        <v>0</v>
      </c>
    </row>
    <row r="7" spans="2:8" ht="15.75">
      <c r="D7" s="4">
        <v>45154</v>
      </c>
      <c r="E7" s="36">
        <f t="shared" si="0"/>
        <v>45154</v>
      </c>
      <c r="F7" s="1" t="s">
        <v>8</v>
      </c>
      <c r="G7" s="31">
        <f>IF(AND(COUNTIFS(E$3:E7,E7,F$3:F7,"giedra")=1,F7="giedra"),1,0)</f>
        <v>1</v>
      </c>
    </row>
    <row r="8" spans="2:8" ht="15.75">
      <c r="D8" s="4">
        <v>45154.25</v>
      </c>
      <c r="E8" s="36">
        <f t="shared" si="0"/>
        <v>45154</v>
      </c>
      <c r="F8" s="1" t="s">
        <v>8</v>
      </c>
      <c r="G8" s="31">
        <f>IF(AND(COUNTIFS(E$3:E8,E8,F$3:F8,"giedra")=1,F8="giedra"),1,0)</f>
        <v>0</v>
      </c>
    </row>
    <row r="9" spans="2:8" ht="15.75">
      <c r="D9" s="4">
        <v>45154.5</v>
      </c>
      <c r="E9" s="36">
        <f t="shared" si="0"/>
        <v>45154</v>
      </c>
      <c r="F9" s="1" t="s">
        <v>8</v>
      </c>
      <c r="G9" s="31">
        <f>IF(AND(COUNTIFS(E$3:E9,E9,F$3:F9,"giedra")=1,F9="giedra"),1,0)</f>
        <v>0</v>
      </c>
    </row>
    <row r="10" spans="2:8" ht="15.75">
      <c r="D10" s="4">
        <v>45154.75</v>
      </c>
      <c r="E10" s="36">
        <f t="shared" si="0"/>
        <v>45154</v>
      </c>
      <c r="F10" s="1" t="s">
        <v>10</v>
      </c>
      <c r="G10" s="31">
        <f>IF(AND(COUNTIFS(E$3:E10,E10,F$3:F10,"giedra")=1,F10="giedra"),1,0)</f>
        <v>0</v>
      </c>
    </row>
    <row r="11" spans="2:8" ht="15.75">
      <c r="D11" s="4">
        <v>45155</v>
      </c>
      <c r="E11" s="36">
        <f t="shared" si="0"/>
        <v>45155</v>
      </c>
      <c r="F11" s="1" t="s">
        <v>8</v>
      </c>
      <c r="G11" s="31">
        <f>IF(AND(COUNTIFS(E$3:E11,E11,F$3:F11,"giedra")=1,F11="giedra"),1,0)</f>
        <v>1</v>
      </c>
    </row>
    <row r="12" spans="2:8" ht="15.75">
      <c r="D12" s="4">
        <v>45155.25</v>
      </c>
      <c r="E12" s="36">
        <f t="shared" si="0"/>
        <v>45155</v>
      </c>
      <c r="F12" s="1" t="s">
        <v>11</v>
      </c>
      <c r="G12" s="31">
        <f>IF(AND(COUNTIFS(E$3:E12,E12,F$3:F12,"giedra")=1,F12="giedra"),1,0)</f>
        <v>0</v>
      </c>
    </row>
    <row r="13" spans="2:8" ht="15.75">
      <c r="D13" s="4">
        <v>45155.5</v>
      </c>
      <c r="E13" s="36">
        <f t="shared" si="0"/>
        <v>45155</v>
      </c>
      <c r="F13" s="1" t="s">
        <v>10</v>
      </c>
      <c r="G13" s="31">
        <f>IF(AND(COUNTIFS(E$3:E13,E13,F$3:F13,"giedra")=1,F13="giedra"),1,0)</f>
        <v>0</v>
      </c>
    </row>
    <row r="14" spans="2:8" ht="15.75">
      <c r="D14" s="4">
        <v>45155.75</v>
      </c>
      <c r="E14" s="36">
        <f t="shared" si="0"/>
        <v>45155</v>
      </c>
      <c r="F14" s="1" t="s">
        <v>8</v>
      </c>
      <c r="G14" s="31">
        <f>IF(AND(COUNTIFS(E$3:E14,E14,F$3:F14,"giedra")=1,F14="giedra"),1,0)</f>
        <v>0</v>
      </c>
    </row>
    <row r="15" spans="2:8" ht="15.75">
      <c r="D15" s="4">
        <v>45156</v>
      </c>
      <c r="E15" s="36">
        <f t="shared" si="0"/>
        <v>45156</v>
      </c>
      <c r="F15" s="1" t="s">
        <v>8</v>
      </c>
      <c r="G15" s="31">
        <f>IF(AND(COUNTIFS(E$3:E15,E15,F$3:F15,"giedra")=1,F15="giedra"),1,0)</f>
        <v>1</v>
      </c>
    </row>
    <row r="16" spans="2:8" ht="15.75">
      <c r="D16" s="4">
        <v>45156.25</v>
      </c>
      <c r="E16" s="36">
        <f t="shared" si="0"/>
        <v>45156</v>
      </c>
      <c r="F16" s="1" t="s">
        <v>8</v>
      </c>
      <c r="G16" s="31">
        <f>IF(AND(COUNTIFS(E$3:E16,E16,F$3:F16,"giedra")=1,F16="giedra"),1,0)</f>
        <v>0</v>
      </c>
    </row>
    <row r="17" spans="4:7" ht="15.75">
      <c r="D17" s="4">
        <v>45156.5</v>
      </c>
      <c r="E17" s="36">
        <f t="shared" si="0"/>
        <v>45156</v>
      </c>
      <c r="F17" s="1" t="s">
        <v>10</v>
      </c>
      <c r="G17" s="31">
        <f>IF(AND(COUNTIFS(E$3:E17,E17,F$3:F17,"giedra")=1,F17="giedra"),1,0)</f>
        <v>0</v>
      </c>
    </row>
    <row r="18" spans="4:7" ht="15.75">
      <c r="D18" s="4">
        <v>45156.75</v>
      </c>
      <c r="E18" s="36">
        <f t="shared" si="0"/>
        <v>45156</v>
      </c>
      <c r="F18" s="1" t="s">
        <v>8</v>
      </c>
      <c r="G18" s="31">
        <f>IF(AND(COUNTIFS(E$3:E18,E18,F$3:F18,"giedra")=1,F18="giedra"),1,0)</f>
        <v>0</v>
      </c>
    </row>
    <row r="19" spans="4:7" ht="15.75">
      <c r="D19" s="4">
        <v>45157</v>
      </c>
      <c r="E19" s="36">
        <f t="shared" si="0"/>
        <v>45157</v>
      </c>
      <c r="F19" s="1" t="s">
        <v>11</v>
      </c>
      <c r="G19" s="31">
        <f>IF(AND(COUNTIFS(E$3:E19,E19,F$3:F19,"giedra")=1,F19="giedra"),1,0)</f>
        <v>0</v>
      </c>
    </row>
    <row r="20" spans="4:7" ht="15.75">
      <c r="D20" s="4">
        <v>45157.25</v>
      </c>
      <c r="E20" s="36">
        <f t="shared" si="0"/>
        <v>45157</v>
      </c>
      <c r="F20" s="1" t="s">
        <v>9</v>
      </c>
      <c r="G20" s="31">
        <f>IF(AND(COUNTIFS(E$3:E20,E20,F$3:F20,"giedra")=1,F20="giedra"),1,0)</f>
        <v>0</v>
      </c>
    </row>
    <row r="21" spans="4:7" ht="15.75">
      <c r="D21" s="4">
        <v>45157.5</v>
      </c>
      <c r="E21" s="36">
        <f t="shared" si="0"/>
        <v>45157</v>
      </c>
      <c r="F21" s="1" t="s">
        <v>11</v>
      </c>
      <c r="G21" s="31">
        <f>IF(AND(COUNTIFS(E$3:E21,E21,F$3:F21,"giedra")=1,F21="giedra"),1,0)</f>
        <v>0</v>
      </c>
    </row>
    <row r="22" spans="4:7" ht="15.75">
      <c r="D22" s="4">
        <v>45157.75</v>
      </c>
      <c r="E22" s="36">
        <f t="shared" si="0"/>
        <v>45157</v>
      </c>
      <c r="F22" s="1" t="s">
        <v>11</v>
      </c>
      <c r="G22" s="31">
        <f>IF(AND(COUNTIFS(E$3:E22,E22,F$3:F22,"giedra")=1,F22="giedra"),1,0)</f>
        <v>0</v>
      </c>
    </row>
    <row r="23" spans="4:7" ht="15.75">
      <c r="D23" s="4">
        <v>45158</v>
      </c>
      <c r="E23" s="36">
        <f t="shared" si="0"/>
        <v>45158</v>
      </c>
      <c r="F23" s="1" t="s">
        <v>9</v>
      </c>
      <c r="G23" s="31">
        <f>IF(AND(COUNTIFS(E$3:E23,E23,F$3:F23,"giedra")=1,F23="giedra"),1,0)</f>
        <v>0</v>
      </c>
    </row>
    <row r="24" spans="4:7" ht="15.75">
      <c r="D24" s="4">
        <v>45158.25</v>
      </c>
      <c r="E24" s="36">
        <f t="shared" si="0"/>
        <v>45158</v>
      </c>
      <c r="F24" s="1" t="s">
        <v>9</v>
      </c>
      <c r="G24" s="31">
        <f>IF(AND(COUNTIFS(E$3:E24,E24,F$3:F24,"giedra")=1,F24="giedra"),1,0)</f>
        <v>0</v>
      </c>
    </row>
    <row r="25" spans="4:7" ht="15.75">
      <c r="D25" s="4">
        <v>45158.5</v>
      </c>
      <c r="E25" s="36">
        <f t="shared" si="0"/>
        <v>45158</v>
      </c>
      <c r="F25" s="1" t="s">
        <v>8</v>
      </c>
      <c r="G25" s="31">
        <f>IF(AND(COUNTIFS(E$3:E25,E25,F$3:F25,"giedra")=1,F25="giedra"),1,0)</f>
        <v>1</v>
      </c>
    </row>
    <row r="26" spans="4:7" ht="15.75">
      <c r="D26" s="4">
        <v>45158.75</v>
      </c>
      <c r="E26" s="36">
        <f t="shared" si="0"/>
        <v>45158</v>
      </c>
      <c r="F26" s="1" t="s">
        <v>8</v>
      </c>
      <c r="G26" s="31">
        <f>IF(AND(COUNTIFS(E$3:E26,E26,F$3:F26,"giedra")=1,F26="giedra"),1,0)</f>
        <v>0</v>
      </c>
    </row>
    <row r="27" spans="4:7" ht="15.75">
      <c r="D27" s="4">
        <v>45159</v>
      </c>
      <c r="E27" s="36">
        <f t="shared" si="0"/>
        <v>45159</v>
      </c>
      <c r="F27" s="1" t="s">
        <v>8</v>
      </c>
      <c r="G27" s="31">
        <f>IF(AND(COUNTIFS(E$3:E27,E27,F$3:F27,"giedra")=1,F27="giedra"),1,0)</f>
        <v>1</v>
      </c>
    </row>
    <row r="28" spans="4:7" ht="15.75">
      <c r="D28" s="4">
        <v>45159.25</v>
      </c>
      <c r="E28" s="36">
        <f t="shared" si="0"/>
        <v>45159</v>
      </c>
      <c r="F28" s="1" t="s">
        <v>10</v>
      </c>
      <c r="G28" s="31">
        <f>IF(AND(COUNTIFS(E$3:E28,E28,F$3:F28,"giedra")=1,F28="giedra"),1,0)</f>
        <v>0</v>
      </c>
    </row>
    <row r="29" spans="4:7" ht="15.75">
      <c r="D29" s="4">
        <v>45159.5</v>
      </c>
      <c r="E29" s="36">
        <f t="shared" si="0"/>
        <v>45159</v>
      </c>
      <c r="F29" s="1" t="s">
        <v>11</v>
      </c>
      <c r="G29" s="31">
        <f>IF(AND(COUNTIFS(E$3:E29,E29,F$3:F29,"giedra")=1,F29="giedra"),1,0)</f>
        <v>0</v>
      </c>
    </row>
    <row r="30" spans="4:7" ht="15.75">
      <c r="D30" s="4">
        <v>45159.75</v>
      </c>
      <c r="E30" s="36">
        <f t="shared" si="0"/>
        <v>45159</v>
      </c>
      <c r="F30" s="1" t="s">
        <v>8</v>
      </c>
      <c r="G30" s="31">
        <f>IF(AND(COUNTIFS(E$3:E30,E30,F$3:F30,"giedra")=1,F30="giedra"),1,0)</f>
        <v>0</v>
      </c>
    </row>
    <row r="31" spans="4:7" ht="15.75">
      <c r="D31" s="4">
        <v>45160</v>
      </c>
      <c r="E31" s="36">
        <f t="shared" si="0"/>
        <v>45160</v>
      </c>
      <c r="F31" s="1" t="s">
        <v>11</v>
      </c>
      <c r="G31" s="31">
        <f>IF(AND(COUNTIFS(E$3:E31,E31,F$3:F31,"giedra")=1,F31="giedra"),1,0)</f>
        <v>0</v>
      </c>
    </row>
    <row r="32" spans="4:7" ht="15.75">
      <c r="D32" s="4">
        <v>45160.25</v>
      </c>
      <c r="E32" s="36">
        <f t="shared" si="0"/>
        <v>45160</v>
      </c>
      <c r="F32" s="1" t="s">
        <v>9</v>
      </c>
      <c r="G32" s="31">
        <f>IF(AND(COUNTIFS(E$3:E32,E32,F$3:F32,"giedra")=1,F32="giedra"),1,0)</f>
        <v>0</v>
      </c>
    </row>
    <row r="33" spans="4:7" ht="15.75">
      <c r="D33" s="4">
        <v>45160.5</v>
      </c>
      <c r="E33" s="36">
        <f t="shared" si="0"/>
        <v>45160</v>
      </c>
      <c r="F33" s="1" t="s">
        <v>9</v>
      </c>
      <c r="G33" s="31">
        <f>IF(AND(COUNTIFS(E$3:E33,E33,F$3:F33,"giedra")=1,F33="giedra"),1,0)</f>
        <v>0</v>
      </c>
    </row>
    <row r="34" spans="4:7" ht="15.75">
      <c r="D34" s="4">
        <v>45160.75</v>
      </c>
      <c r="E34" s="36">
        <f t="shared" si="0"/>
        <v>45160</v>
      </c>
      <c r="F34" s="1" t="s">
        <v>8</v>
      </c>
      <c r="G34" s="31">
        <f>IF(AND(COUNTIFS(E$3:E34,E34,F$3:F34,"giedra")=1,F34="giedra"),1,0)</f>
        <v>1</v>
      </c>
    </row>
    <row r="35" spans="4:7" ht="15.75">
      <c r="D35" s="4">
        <v>45161</v>
      </c>
      <c r="E35" s="36">
        <f t="shared" si="0"/>
        <v>45161</v>
      </c>
      <c r="F35" s="1" t="s">
        <v>10</v>
      </c>
      <c r="G35" s="31">
        <f>IF(AND(COUNTIFS(E$3:E35,E35,F$3:F35,"giedra")=1,F35="giedra"),1,0)</f>
        <v>0</v>
      </c>
    </row>
    <row r="36" spans="4:7" ht="15.75">
      <c r="D36" s="4">
        <v>45161.25</v>
      </c>
      <c r="E36" s="36">
        <f t="shared" si="0"/>
        <v>45161</v>
      </c>
      <c r="F36" s="1" t="s">
        <v>8</v>
      </c>
      <c r="G36" s="31">
        <f>IF(AND(COUNTIFS(E$3:E36,E36,F$3:F36,"giedra")=1,F36="giedra"),1,0)</f>
        <v>1</v>
      </c>
    </row>
    <row r="37" spans="4:7" ht="15.75">
      <c r="D37" s="4">
        <v>45161.5</v>
      </c>
      <c r="E37" s="36">
        <f t="shared" si="0"/>
        <v>45161</v>
      </c>
      <c r="F37" s="1" t="s">
        <v>12</v>
      </c>
      <c r="G37" s="31">
        <f>IF(AND(COUNTIFS(E$3:E37,E37,F$3:F37,"giedra")=1,F37="giedra"),1,0)</f>
        <v>0</v>
      </c>
    </row>
    <row r="38" spans="4:7" ht="15.75">
      <c r="D38" s="4">
        <v>45161.75</v>
      </c>
      <c r="E38" s="36">
        <f t="shared" si="0"/>
        <v>45161</v>
      </c>
      <c r="F38" s="1" t="s">
        <v>10</v>
      </c>
      <c r="G38" s="31">
        <f>IF(AND(COUNTIFS(E$3:E38,E38,F$3:F38,"giedra")=1,F38="giedra"),1,0)</f>
        <v>0</v>
      </c>
    </row>
    <row r="39" spans="4:7" ht="15.75">
      <c r="D39" s="4">
        <v>45162</v>
      </c>
      <c r="E39" s="36">
        <f t="shared" si="0"/>
        <v>45162</v>
      </c>
      <c r="F39" s="1" t="s">
        <v>12</v>
      </c>
      <c r="G39" s="31">
        <f>IF(AND(COUNTIFS(E$3:E39,E39,F$3:F39,"giedra")=1,F39="giedra"),1,0)</f>
        <v>0</v>
      </c>
    </row>
    <row r="40" spans="4:7" ht="15.75">
      <c r="D40" s="4">
        <v>45162.25</v>
      </c>
      <c r="E40" s="36">
        <f t="shared" si="0"/>
        <v>45162</v>
      </c>
      <c r="F40" s="1" t="s">
        <v>14</v>
      </c>
      <c r="G40" s="31">
        <f>IF(AND(COUNTIFS(E$3:E40,E40,F$3:F40,"giedra")=1,F40="giedra"),1,0)</f>
        <v>0</v>
      </c>
    </row>
    <row r="41" spans="4:7" ht="15.75">
      <c r="D41" s="4">
        <v>45162.5</v>
      </c>
      <c r="E41" s="36">
        <f t="shared" si="0"/>
        <v>45162</v>
      </c>
      <c r="F41" s="1" t="s">
        <v>11</v>
      </c>
      <c r="G41" s="31">
        <f>IF(AND(COUNTIFS(E$3:E41,E41,F$3:F41,"giedra")=1,F41="giedra"),1,0)</f>
        <v>0</v>
      </c>
    </row>
    <row r="42" spans="4:7" ht="15.75">
      <c r="D42" s="4">
        <v>45162.75</v>
      </c>
      <c r="E42" s="36">
        <f t="shared" si="0"/>
        <v>45162</v>
      </c>
      <c r="F42" s="1" t="s">
        <v>10</v>
      </c>
      <c r="G42" s="31">
        <f>IF(AND(COUNTIFS(E$3:E42,E42,F$3:F42,"giedra")=1,F42="giedra"),1,0)</f>
        <v>0</v>
      </c>
    </row>
    <row r="43" spans="4:7" ht="15.75">
      <c r="D43" s="4">
        <v>45163</v>
      </c>
      <c r="E43" s="36">
        <f t="shared" si="0"/>
        <v>45163</v>
      </c>
      <c r="F43" s="1" t="s">
        <v>9</v>
      </c>
      <c r="G43" s="31">
        <f>IF(AND(COUNTIFS(E$3:E43,E43,F$3:F43,"giedra")=1,F43="giedra"),1,0)</f>
        <v>0</v>
      </c>
    </row>
    <row r="44" spans="4:7" ht="15.75">
      <c r="D44" s="4">
        <v>45163.25</v>
      </c>
      <c r="E44" s="36">
        <f t="shared" si="0"/>
        <v>45163</v>
      </c>
      <c r="F44" s="1" t="s">
        <v>11</v>
      </c>
      <c r="G44" s="31">
        <f>IF(AND(COUNTIFS(E$3:E44,E44,F$3:F44,"giedra")=1,F44="giedra"),1,0)</f>
        <v>0</v>
      </c>
    </row>
    <row r="45" spans="4:7" ht="15.75">
      <c r="D45" s="4">
        <v>45163.5</v>
      </c>
      <c r="E45" s="36">
        <f t="shared" si="0"/>
        <v>45163</v>
      </c>
      <c r="F45" s="1" t="s">
        <v>11</v>
      </c>
      <c r="G45" s="31">
        <f>IF(AND(COUNTIFS(E$3:E45,E45,F$3:F45,"giedra")=1,F45="giedra"),1,0)</f>
        <v>0</v>
      </c>
    </row>
    <row r="46" spans="4:7" ht="15.75">
      <c r="D46" s="4">
        <v>45163.75</v>
      </c>
      <c r="E46" s="36">
        <f t="shared" si="0"/>
        <v>45163</v>
      </c>
      <c r="F46" s="1" t="s">
        <v>11</v>
      </c>
      <c r="G46" s="31">
        <f>IF(AND(COUNTIFS(E$3:E46,E46,F$3:F46,"giedra")=1,F46="giedra"),1,0)</f>
        <v>0</v>
      </c>
    </row>
    <row r="47" spans="4:7" ht="15.75">
      <c r="D47" s="4">
        <v>45164</v>
      </c>
      <c r="E47" s="36">
        <f t="shared" si="0"/>
        <v>45164</v>
      </c>
      <c r="F47" s="1" t="s">
        <v>11</v>
      </c>
      <c r="G47" s="31">
        <f>IF(AND(COUNTIFS(E$3:E47,E47,F$3:F47,"giedra")=1,F47="giedra"),1,0)</f>
        <v>0</v>
      </c>
    </row>
    <row r="48" spans="4:7" ht="15.75">
      <c r="D48" s="4">
        <v>45164.25</v>
      </c>
      <c r="E48" s="36">
        <f t="shared" si="0"/>
        <v>45164</v>
      </c>
      <c r="F48" s="1" t="s">
        <v>11</v>
      </c>
      <c r="G48" s="31">
        <f>IF(AND(COUNTIFS(E$3:E48,E48,F$3:F48,"giedra")=1,F48="giedra"),1,0)</f>
        <v>0</v>
      </c>
    </row>
    <row r="49" spans="4:7" ht="15.75">
      <c r="D49" s="4">
        <v>45164.5</v>
      </c>
      <c r="E49" s="36">
        <f t="shared" si="0"/>
        <v>45164</v>
      </c>
      <c r="F49" s="1" t="s">
        <v>10</v>
      </c>
      <c r="G49" s="31">
        <f>IF(AND(COUNTIFS(E$3:E49,E49,F$3:F49,"giedra")=1,F49="giedra"),1,0)</f>
        <v>0</v>
      </c>
    </row>
    <row r="50" spans="4:7" ht="15.75">
      <c r="D50" s="4">
        <v>45164.75</v>
      </c>
      <c r="E50" s="36">
        <f t="shared" si="0"/>
        <v>45164</v>
      </c>
      <c r="F50" s="1" t="s">
        <v>14</v>
      </c>
      <c r="G50" s="31">
        <f>IF(AND(COUNTIFS(E$3:E50,E50,F$3:F50,"giedra")=1,F50="giedra"),1,0)</f>
        <v>0</v>
      </c>
    </row>
    <row r="51" spans="4:7" ht="15.75">
      <c r="D51" s="4">
        <v>45165</v>
      </c>
      <c r="E51" s="36">
        <f t="shared" si="0"/>
        <v>45165</v>
      </c>
      <c r="F51" s="1" t="s">
        <v>16</v>
      </c>
      <c r="G51" s="31">
        <f>IF(AND(COUNTIFS(E$3:E51,E51,F$3:F51,"giedra")=1,F51="giedra"),1,0)</f>
        <v>0</v>
      </c>
    </row>
    <row r="52" spans="4:7" ht="15.75">
      <c r="D52" s="4">
        <v>45165.25</v>
      </c>
      <c r="E52" s="36">
        <f t="shared" si="0"/>
        <v>45165</v>
      </c>
      <c r="F52" s="1" t="s">
        <v>13</v>
      </c>
      <c r="G52" s="31">
        <f>IF(AND(COUNTIFS(E$3:E52,E52,F$3:F52,"giedra")=1,F52="giedra"),1,0)</f>
        <v>0</v>
      </c>
    </row>
    <row r="53" spans="4:7" ht="15.75">
      <c r="D53" s="4">
        <v>45165.5</v>
      </c>
      <c r="E53" s="36">
        <f t="shared" si="0"/>
        <v>45165</v>
      </c>
      <c r="F53" s="1" t="s">
        <v>12</v>
      </c>
      <c r="G53" s="31">
        <f>IF(AND(COUNTIFS(E$3:E53,E53,F$3:F53,"giedra")=1,F53="giedra"),1,0)</f>
        <v>0</v>
      </c>
    </row>
    <row r="54" spans="4:7" ht="15.75">
      <c r="D54" s="4">
        <v>45165.75</v>
      </c>
      <c r="E54" s="36">
        <f t="shared" si="0"/>
        <v>45165</v>
      </c>
      <c r="F54" s="1" t="s">
        <v>11</v>
      </c>
      <c r="G54" s="31">
        <f>IF(AND(COUNTIFS(E$3:E54,E54,F$3:F54,"giedra")=1,F54="giedra"),1,0)</f>
        <v>0</v>
      </c>
    </row>
    <row r="55" spans="4:7" ht="15.75">
      <c r="D55" s="4">
        <v>45166</v>
      </c>
      <c r="E55" s="36">
        <f t="shared" si="0"/>
        <v>45166</v>
      </c>
      <c r="F55" s="1" t="s">
        <v>11</v>
      </c>
      <c r="G55" s="31">
        <f>IF(AND(COUNTIFS(E$3:E55,E55,F$3:F55,"giedra")=1,F55="giedra"),1,0)</f>
        <v>0</v>
      </c>
    </row>
    <row r="56" spans="4:7" ht="15.75">
      <c r="D56" s="4">
        <v>45166.25</v>
      </c>
      <c r="E56" s="36">
        <f t="shared" si="0"/>
        <v>45166</v>
      </c>
      <c r="F56" s="1" t="s">
        <v>11</v>
      </c>
      <c r="G56" s="31">
        <f>IF(AND(COUNTIFS(E$3:E56,E56,F$3:F56,"giedra")=1,F56="giedra"),1,0)</f>
        <v>0</v>
      </c>
    </row>
    <row r="57" spans="4:7" ht="15.75">
      <c r="D57" s="4">
        <v>45166.5</v>
      </c>
      <c r="E57" s="36">
        <f t="shared" si="0"/>
        <v>45166</v>
      </c>
      <c r="F57" s="1" t="s">
        <v>11</v>
      </c>
      <c r="G57" s="31">
        <f>IF(AND(COUNTIFS(E$3:E57,E57,F$3:F57,"giedra")=1,F57="giedra"),1,0)</f>
        <v>0</v>
      </c>
    </row>
    <row r="58" spans="4:7" ht="15.75">
      <c r="D58" s="4">
        <v>45166.75</v>
      </c>
      <c r="E58" s="36">
        <f t="shared" si="0"/>
        <v>45166</v>
      </c>
      <c r="F58" s="1" t="s">
        <v>8</v>
      </c>
      <c r="G58" s="31">
        <f>IF(AND(COUNTIFS(E$3:E58,E58,F$3:F58,"giedra")=1,F58="giedra"),1,0)</f>
        <v>1</v>
      </c>
    </row>
    <row r="59" spans="4:7" ht="15.75">
      <c r="D59" s="4">
        <v>45167</v>
      </c>
      <c r="E59" s="36">
        <f t="shared" si="0"/>
        <v>45167</v>
      </c>
      <c r="F59" s="1" t="s">
        <v>12</v>
      </c>
      <c r="G59" s="31">
        <f>IF(AND(COUNTIFS(E$3:E59,E59,F$3:F59,"giedra")=1,F59="giedra"),1,0)</f>
        <v>0</v>
      </c>
    </row>
    <row r="60" spans="4:7" ht="15.75">
      <c r="D60" s="4">
        <v>45167.25</v>
      </c>
      <c r="E60" s="36">
        <f t="shared" si="0"/>
        <v>45167</v>
      </c>
      <c r="F60" s="1" t="s">
        <v>14</v>
      </c>
      <c r="G60" s="31">
        <f>IF(AND(COUNTIFS(E$3:E60,E60,F$3:F60,"giedra")=1,F60="giedra"),1,0)</f>
        <v>0</v>
      </c>
    </row>
    <row r="61" spans="4:7" ht="15.75">
      <c r="D61" s="4">
        <v>45167.5</v>
      </c>
      <c r="E61" s="36">
        <f t="shared" si="0"/>
        <v>45167</v>
      </c>
      <c r="F61" s="1" t="s">
        <v>8</v>
      </c>
      <c r="G61" s="31">
        <f>IF(AND(COUNTIFS(E$3:E61,E61,F$3:F61,"giedra")=1,F61="giedra"),1,0)</f>
        <v>1</v>
      </c>
    </row>
    <row r="62" spans="4:7" ht="15.75">
      <c r="D62" s="4">
        <v>45167.75</v>
      </c>
      <c r="E62" s="36">
        <f t="shared" si="0"/>
        <v>45167</v>
      </c>
      <c r="F62" s="1" t="s">
        <v>8</v>
      </c>
      <c r="G62" s="31">
        <f>IF(AND(COUNTIFS(E$3:E62,E62,F$3:F62,"giedra")=1,F62="giedra"),1,0)</f>
        <v>0</v>
      </c>
    </row>
    <row r="63" spans="4:7" ht="15.75">
      <c r="D63" s="4">
        <v>45168</v>
      </c>
      <c r="E63" s="36">
        <f t="shared" si="0"/>
        <v>45168</v>
      </c>
      <c r="F63" s="1" t="s">
        <v>12</v>
      </c>
      <c r="G63" s="31">
        <f>IF(AND(COUNTIFS(E$3:E63,E63,F$3:F63,"giedra")=1,F63="giedra"),1,0)</f>
        <v>0</v>
      </c>
    </row>
    <row r="64" spans="4:7" ht="15.75">
      <c r="D64" s="4">
        <v>45168.25</v>
      </c>
      <c r="E64" s="36">
        <f t="shared" si="0"/>
        <v>45168</v>
      </c>
      <c r="F64" s="1" t="s">
        <v>8</v>
      </c>
      <c r="G64" s="31">
        <f>IF(AND(COUNTIFS(E$3:E64,E64,F$3:F64,"giedra")=1,F64="giedra"),1,0)</f>
        <v>1</v>
      </c>
    </row>
    <row r="65" spans="4:7" ht="15.75">
      <c r="D65" s="4">
        <v>45168.5</v>
      </c>
      <c r="E65" s="36">
        <f t="shared" si="0"/>
        <v>45168</v>
      </c>
      <c r="F65" s="1" t="s">
        <v>11</v>
      </c>
      <c r="G65" s="31">
        <f>IF(AND(COUNTIFS(E$3:E65,E65,F$3:F65,"giedra")=1,F65="giedra"),1,0)</f>
        <v>0</v>
      </c>
    </row>
    <row r="66" spans="4:7" ht="15.75">
      <c r="D66" s="4">
        <v>45168.75</v>
      </c>
      <c r="E66" s="36">
        <f t="shared" si="0"/>
        <v>45168</v>
      </c>
      <c r="F66" s="1" t="s">
        <v>17</v>
      </c>
      <c r="G66" s="31">
        <f>IF(AND(COUNTIFS(E$3:E66,E66,F$3:F66,"giedra")=1,F66="giedra"),1,0)</f>
        <v>0</v>
      </c>
    </row>
    <row r="67" spans="4:7" ht="15.75">
      <c r="D67" s="4">
        <v>45169</v>
      </c>
      <c r="E67" s="36">
        <f t="shared" si="0"/>
        <v>45169</v>
      </c>
      <c r="F67" s="1" t="s">
        <v>15</v>
      </c>
      <c r="G67" s="31">
        <f>IF(AND(COUNTIFS(E$3:E67,E67,F$3:F67,"giedra")=1,F67="giedra"),1,0)</f>
        <v>0</v>
      </c>
    </row>
    <row r="68" spans="4:7" ht="15.75">
      <c r="D68" s="4">
        <v>45169.25</v>
      </c>
      <c r="E68" s="36">
        <f t="shared" ref="E68:E131" si="1">ROUNDDOWN(D68,0)</f>
        <v>45169</v>
      </c>
      <c r="F68" s="1" t="s">
        <v>11</v>
      </c>
      <c r="G68" s="31">
        <f>IF(AND(COUNTIFS(E$3:E68,E68,F$3:F68,"giedra")=1,F68="giedra"),1,0)</f>
        <v>0</v>
      </c>
    </row>
    <row r="69" spans="4:7" ht="15.75">
      <c r="D69" s="4">
        <v>45169.5</v>
      </c>
      <c r="E69" s="36">
        <f t="shared" si="1"/>
        <v>45169</v>
      </c>
      <c r="F69" s="1" t="s">
        <v>14</v>
      </c>
      <c r="G69" s="31">
        <f>IF(AND(COUNTIFS(E$3:E69,E69,F$3:F69,"giedra")=1,F69="giedra"),1,0)</f>
        <v>0</v>
      </c>
    </row>
    <row r="70" spans="4:7" ht="15.75">
      <c r="D70" s="4">
        <v>45169.75</v>
      </c>
      <c r="E70" s="36">
        <f t="shared" si="1"/>
        <v>45169</v>
      </c>
      <c r="F70" s="1" t="s">
        <v>11</v>
      </c>
      <c r="G70" s="31">
        <f>IF(AND(COUNTIFS(E$3:E70,E70,F$3:F70,"giedra")=1,F70="giedra"),1,0)</f>
        <v>0</v>
      </c>
    </row>
    <row r="71" spans="4:7" ht="15.75">
      <c r="D71" s="4">
        <v>45170</v>
      </c>
      <c r="E71" s="36">
        <f t="shared" si="1"/>
        <v>45170</v>
      </c>
      <c r="F71" s="1" t="s">
        <v>8</v>
      </c>
      <c r="G71" s="31">
        <f>IF(AND(COUNTIFS(E$3:E71,E71,F$3:F71,"giedra")=1,F71="giedra"),1,0)</f>
        <v>1</v>
      </c>
    </row>
    <row r="72" spans="4:7" ht="15.75">
      <c r="D72" s="4">
        <v>45170.25</v>
      </c>
      <c r="E72" s="36">
        <f t="shared" si="1"/>
        <v>45170</v>
      </c>
      <c r="F72" s="1" t="s">
        <v>9</v>
      </c>
      <c r="G72" s="31">
        <f>IF(AND(COUNTIFS(E$3:E72,E72,F$3:F72,"giedra")=1,F72="giedra"),1,0)</f>
        <v>0</v>
      </c>
    </row>
    <row r="73" spans="4:7" ht="15.75">
      <c r="D73" s="4">
        <v>45170.5</v>
      </c>
      <c r="E73" s="36">
        <f t="shared" si="1"/>
        <v>45170</v>
      </c>
      <c r="F73" s="1" t="s">
        <v>19</v>
      </c>
      <c r="G73" s="31">
        <f>IF(AND(COUNTIFS(E$3:E73,E73,F$3:F73,"giedra")=1,F73="giedra"),1,0)</f>
        <v>0</v>
      </c>
    </row>
    <row r="74" spans="4:7" ht="15.75">
      <c r="D74" s="4">
        <v>45170.75</v>
      </c>
      <c r="E74" s="36">
        <f t="shared" si="1"/>
        <v>45170</v>
      </c>
      <c r="F74" s="1" t="s">
        <v>9</v>
      </c>
      <c r="G74" s="31">
        <f>IF(AND(COUNTIFS(E$3:E74,E74,F$3:F74,"giedra")=1,F74="giedra"),1,0)</f>
        <v>0</v>
      </c>
    </row>
    <row r="75" spans="4:7" ht="15.75">
      <c r="D75" s="4">
        <v>45171</v>
      </c>
      <c r="E75" s="36">
        <f t="shared" si="1"/>
        <v>45171</v>
      </c>
      <c r="F75" s="1" t="s">
        <v>9</v>
      </c>
      <c r="G75" s="31">
        <f>IF(AND(COUNTIFS(E$3:E75,E75,F$3:F75,"giedra")=1,F75="giedra"),1,0)</f>
        <v>0</v>
      </c>
    </row>
    <row r="76" spans="4:7" ht="15.75">
      <c r="D76" s="4">
        <v>45171.25</v>
      </c>
      <c r="E76" s="36">
        <f t="shared" si="1"/>
        <v>45171</v>
      </c>
      <c r="F76" s="1" t="s">
        <v>8</v>
      </c>
      <c r="G76" s="31">
        <f>IF(AND(COUNTIFS(E$3:E76,E76,F$3:F76,"giedra")=1,F76="giedra"),1,0)</f>
        <v>1</v>
      </c>
    </row>
    <row r="77" spans="4:7" ht="15.75">
      <c r="D77" s="4">
        <v>45171.5</v>
      </c>
      <c r="E77" s="36">
        <f t="shared" si="1"/>
        <v>45171</v>
      </c>
      <c r="F77" s="1" t="s">
        <v>10</v>
      </c>
      <c r="G77" s="31">
        <f>IF(AND(COUNTIFS(E$3:E77,E77,F$3:F77,"giedra")=1,F77="giedra"),1,0)</f>
        <v>0</v>
      </c>
    </row>
    <row r="78" spans="4:7" ht="15.75">
      <c r="D78" s="4">
        <v>45171.75</v>
      </c>
      <c r="E78" s="36">
        <f t="shared" si="1"/>
        <v>45171</v>
      </c>
      <c r="F78" s="1" t="s">
        <v>14</v>
      </c>
      <c r="G78" s="31">
        <f>IF(AND(COUNTIFS(E$3:E78,E78,F$3:F78,"giedra")=1,F78="giedra"),1,0)</f>
        <v>0</v>
      </c>
    </row>
    <row r="79" spans="4:7" ht="15.75">
      <c r="D79" s="4">
        <v>45172</v>
      </c>
      <c r="E79" s="36">
        <f t="shared" si="1"/>
        <v>45172</v>
      </c>
      <c r="F79" s="1" t="s">
        <v>8</v>
      </c>
      <c r="G79" s="31">
        <f>IF(AND(COUNTIFS(E$3:E79,E79,F$3:F79,"giedra")=1,F79="giedra"),1,0)</f>
        <v>1</v>
      </c>
    </row>
    <row r="80" spans="4:7" ht="15.75">
      <c r="D80" s="4">
        <v>45172.25</v>
      </c>
      <c r="E80" s="36">
        <f t="shared" si="1"/>
        <v>45172</v>
      </c>
      <c r="F80" s="1" t="s">
        <v>10</v>
      </c>
      <c r="G80" s="31">
        <f>IF(AND(COUNTIFS(E$3:E80,E80,F$3:F80,"giedra")=1,F80="giedra"),1,0)</f>
        <v>0</v>
      </c>
    </row>
    <row r="81" spans="4:7" ht="15.75">
      <c r="D81" s="4">
        <v>45172.5</v>
      </c>
      <c r="E81" s="36">
        <f t="shared" si="1"/>
        <v>45172</v>
      </c>
      <c r="F81" s="1" t="s">
        <v>10</v>
      </c>
      <c r="G81" s="31">
        <f>IF(AND(COUNTIFS(E$3:E81,E81,F$3:F81,"giedra")=1,F81="giedra"),1,0)</f>
        <v>0</v>
      </c>
    </row>
    <row r="82" spans="4:7" ht="15.75">
      <c r="D82" s="4">
        <v>45172.75</v>
      </c>
      <c r="E82" s="36">
        <f t="shared" si="1"/>
        <v>45172</v>
      </c>
      <c r="F82" s="1" t="s">
        <v>10</v>
      </c>
      <c r="G82" s="31">
        <f>IF(AND(COUNTIFS(E$3:E82,E82,F$3:F82,"giedra")=1,F82="giedra"),1,0)</f>
        <v>0</v>
      </c>
    </row>
    <row r="83" spans="4:7" ht="15.75">
      <c r="D83" s="4">
        <v>45173</v>
      </c>
      <c r="E83" s="36">
        <f t="shared" si="1"/>
        <v>45173</v>
      </c>
      <c r="F83" s="1" t="s">
        <v>8</v>
      </c>
      <c r="G83" s="31">
        <f>IF(AND(COUNTIFS(E$3:E83,E83,F$3:F83,"giedra")=1,F83="giedra"),1,0)</f>
        <v>1</v>
      </c>
    </row>
    <row r="84" spans="4:7" ht="15.75">
      <c r="D84" s="4">
        <v>45173.25</v>
      </c>
      <c r="E84" s="36">
        <f t="shared" si="1"/>
        <v>45173</v>
      </c>
      <c r="F84" s="1" t="s">
        <v>11</v>
      </c>
      <c r="G84" s="31">
        <f>IF(AND(COUNTIFS(E$3:E84,E84,F$3:F84,"giedra")=1,F84="giedra"),1,0)</f>
        <v>0</v>
      </c>
    </row>
    <row r="85" spans="4:7" ht="15.75">
      <c r="D85" s="4">
        <v>45173.5</v>
      </c>
      <c r="E85" s="36">
        <f t="shared" si="1"/>
        <v>45173</v>
      </c>
      <c r="F85" s="1" t="s">
        <v>10</v>
      </c>
      <c r="G85" s="31">
        <f>IF(AND(COUNTIFS(E$3:E85,E85,F$3:F85,"giedra")=1,F85="giedra"),1,0)</f>
        <v>0</v>
      </c>
    </row>
    <row r="86" spans="4:7" ht="15.75">
      <c r="D86" s="4">
        <v>45173.75</v>
      </c>
      <c r="E86" s="36">
        <f t="shared" si="1"/>
        <v>45173</v>
      </c>
      <c r="F86" s="1" t="s">
        <v>8</v>
      </c>
      <c r="G86" s="31">
        <f>IF(AND(COUNTIFS(E$3:E86,E86,F$3:F86,"giedra")=1,F86="giedra"),1,0)</f>
        <v>0</v>
      </c>
    </row>
    <row r="87" spans="4:7" ht="15.75">
      <c r="D87" s="4">
        <v>45174</v>
      </c>
      <c r="E87" s="36">
        <f t="shared" si="1"/>
        <v>45174</v>
      </c>
      <c r="F87" s="1" t="s">
        <v>11</v>
      </c>
      <c r="G87" s="31">
        <f>IF(AND(COUNTIFS(E$3:E87,E87,F$3:F87,"giedra")=1,F87="giedra"),1,0)</f>
        <v>0</v>
      </c>
    </row>
    <row r="88" spans="4:7" ht="15.75">
      <c r="D88" s="4">
        <v>45174.25</v>
      </c>
      <c r="E88" s="36">
        <f t="shared" si="1"/>
        <v>45174</v>
      </c>
      <c r="F88" s="1" t="s">
        <v>11</v>
      </c>
      <c r="G88" s="31">
        <f>IF(AND(COUNTIFS(E$3:E88,E88,F$3:F88,"giedra")=1,F88="giedra"),1,0)</f>
        <v>0</v>
      </c>
    </row>
    <row r="89" spans="4:7" ht="15.75">
      <c r="D89" s="4">
        <v>45174.5</v>
      </c>
      <c r="E89" s="36">
        <f t="shared" si="1"/>
        <v>45174</v>
      </c>
      <c r="F89" s="1" t="s">
        <v>12</v>
      </c>
      <c r="G89" s="31">
        <f>IF(AND(COUNTIFS(E$3:E89,E89,F$3:F89,"giedra")=1,F89="giedra"),1,0)</f>
        <v>0</v>
      </c>
    </row>
    <row r="90" spans="4:7" ht="15.75">
      <c r="D90" s="4">
        <v>45174.75</v>
      </c>
      <c r="E90" s="36">
        <f t="shared" si="1"/>
        <v>45174</v>
      </c>
      <c r="F90" s="1" t="s">
        <v>10</v>
      </c>
      <c r="G90" s="31">
        <f>IF(AND(COUNTIFS(E$3:E90,E90,F$3:F90,"giedra")=1,F90="giedra"),1,0)</f>
        <v>0</v>
      </c>
    </row>
    <row r="91" spans="4:7" ht="15.75">
      <c r="D91" s="4">
        <v>45175</v>
      </c>
      <c r="E91" s="36">
        <f t="shared" si="1"/>
        <v>45175</v>
      </c>
      <c r="F91" s="1" t="s">
        <v>11</v>
      </c>
      <c r="G91" s="31">
        <f>IF(AND(COUNTIFS(E$3:E91,E91,F$3:F91,"giedra")=1,F91="giedra"),1,0)</f>
        <v>0</v>
      </c>
    </row>
    <row r="92" spans="4:7" ht="15.75">
      <c r="D92" s="4">
        <v>45175.25</v>
      </c>
      <c r="E92" s="36">
        <f t="shared" si="1"/>
        <v>45175</v>
      </c>
      <c r="F92" s="1" t="s">
        <v>8</v>
      </c>
      <c r="G92" s="31">
        <f>IF(AND(COUNTIFS(E$3:E92,E92,F$3:F92,"giedra")=1,F92="giedra"),1,0)</f>
        <v>1</v>
      </c>
    </row>
    <row r="93" spans="4:7" ht="15.75">
      <c r="D93" s="4">
        <v>45175.5</v>
      </c>
      <c r="E93" s="36">
        <f t="shared" si="1"/>
        <v>45175</v>
      </c>
      <c r="F93" s="1" t="s">
        <v>11</v>
      </c>
      <c r="G93" s="31">
        <f>IF(AND(COUNTIFS(E$3:E93,E93,F$3:F93,"giedra")=1,F93="giedra"),1,0)</f>
        <v>0</v>
      </c>
    </row>
    <row r="94" spans="4:7" ht="15.75">
      <c r="D94" s="4">
        <v>45175.75</v>
      </c>
      <c r="E94" s="36">
        <f t="shared" si="1"/>
        <v>45175</v>
      </c>
      <c r="F94" s="1" t="s">
        <v>8</v>
      </c>
      <c r="G94" s="31">
        <f>IF(AND(COUNTIFS(E$3:E94,E94,F$3:F94,"giedra")=1,F94="giedra"),1,0)</f>
        <v>0</v>
      </c>
    </row>
    <row r="95" spans="4:7" ht="15.75">
      <c r="D95" s="4">
        <v>45176</v>
      </c>
      <c r="E95" s="36">
        <f t="shared" si="1"/>
        <v>45176</v>
      </c>
      <c r="F95" s="1" t="s">
        <v>8</v>
      </c>
      <c r="G95" s="31">
        <f>IF(AND(COUNTIFS(E$3:E95,E95,F$3:F95,"giedra")=1,F95="giedra"),1,0)</f>
        <v>1</v>
      </c>
    </row>
    <row r="96" spans="4:7" ht="15.75">
      <c r="D96" s="4">
        <v>45176.25</v>
      </c>
      <c r="E96" s="36">
        <f t="shared" si="1"/>
        <v>45176</v>
      </c>
      <c r="F96" s="1" t="s">
        <v>8</v>
      </c>
      <c r="G96" s="31">
        <f>IF(AND(COUNTIFS(E$3:E96,E96,F$3:F96,"giedra")=1,F96="giedra"),1,0)</f>
        <v>0</v>
      </c>
    </row>
    <row r="97" spans="4:7" ht="15.75">
      <c r="D97" s="4">
        <v>45176.5</v>
      </c>
      <c r="E97" s="36">
        <f t="shared" si="1"/>
        <v>45176</v>
      </c>
      <c r="F97" s="1" t="s">
        <v>8</v>
      </c>
      <c r="G97" s="31">
        <f>IF(AND(COUNTIFS(E$3:E97,E97,F$3:F97,"giedra")=1,F97="giedra"),1,0)</f>
        <v>0</v>
      </c>
    </row>
    <row r="98" spans="4:7" ht="15.75">
      <c r="D98" s="4">
        <v>45176.75</v>
      </c>
      <c r="E98" s="36">
        <f t="shared" si="1"/>
        <v>45176</v>
      </c>
      <c r="F98" s="1" t="s">
        <v>8</v>
      </c>
      <c r="G98" s="31">
        <f>IF(AND(COUNTIFS(E$3:E98,E98,F$3:F98,"giedra")=1,F98="giedra"),1,0)</f>
        <v>0</v>
      </c>
    </row>
    <row r="99" spans="4:7" ht="15.75">
      <c r="D99" s="4">
        <v>45177</v>
      </c>
      <c r="E99" s="36">
        <f t="shared" si="1"/>
        <v>45177</v>
      </c>
      <c r="F99" s="1" t="s">
        <v>8</v>
      </c>
      <c r="G99" s="31">
        <f>IF(AND(COUNTIFS(E$3:E99,E99,F$3:F99,"giedra")=1,F99="giedra"),1,0)</f>
        <v>1</v>
      </c>
    </row>
    <row r="100" spans="4:7" ht="15.75">
      <c r="D100" s="4">
        <v>45177.25</v>
      </c>
      <c r="E100" s="36">
        <f t="shared" si="1"/>
        <v>45177</v>
      </c>
      <c r="F100" s="1" t="s">
        <v>9</v>
      </c>
      <c r="G100" s="31">
        <f>IF(AND(COUNTIFS(E$3:E100,E100,F$3:F100,"giedra")=1,F100="giedra"),1,0)</f>
        <v>0</v>
      </c>
    </row>
    <row r="101" spans="4:7" ht="15.75">
      <c r="D101" s="4">
        <v>45177.5</v>
      </c>
      <c r="E101" s="36">
        <f t="shared" si="1"/>
        <v>45177</v>
      </c>
      <c r="F101" s="1" t="s">
        <v>8</v>
      </c>
      <c r="G101" s="31">
        <f>IF(AND(COUNTIFS(E$3:E101,E101,F$3:F101,"giedra")=1,F101="giedra"),1,0)</f>
        <v>0</v>
      </c>
    </row>
    <row r="102" spans="4:7" ht="15.75">
      <c r="D102" s="4">
        <v>45177.75</v>
      </c>
      <c r="E102" s="36">
        <f t="shared" si="1"/>
        <v>45177</v>
      </c>
      <c r="F102" s="1" t="s">
        <v>8</v>
      </c>
      <c r="G102" s="31">
        <f>IF(AND(COUNTIFS(E$3:E102,E102,F$3:F102,"giedra")=1,F102="giedra"),1,0)</f>
        <v>0</v>
      </c>
    </row>
    <row r="103" spans="4:7" ht="15.75">
      <c r="D103" s="4">
        <v>45178</v>
      </c>
      <c r="E103" s="36">
        <f t="shared" si="1"/>
        <v>45178</v>
      </c>
      <c r="F103" s="1" t="s">
        <v>12</v>
      </c>
      <c r="G103" s="31">
        <f>IF(AND(COUNTIFS(E$3:E103,E103,F$3:F103,"giedra")=1,F103="giedra"),1,0)</f>
        <v>0</v>
      </c>
    </row>
    <row r="104" spans="4:7" ht="15.75">
      <c r="D104" s="4">
        <v>45178.25</v>
      </c>
      <c r="E104" s="36">
        <f t="shared" si="1"/>
        <v>45178</v>
      </c>
      <c r="F104" s="1" t="s">
        <v>11</v>
      </c>
      <c r="G104" s="31">
        <f>IF(AND(COUNTIFS(E$3:E104,E104,F$3:F104,"giedra")=1,F104="giedra"),1,0)</f>
        <v>0</v>
      </c>
    </row>
    <row r="105" spans="4:7" ht="15.75">
      <c r="D105" s="4">
        <v>45178.5</v>
      </c>
      <c r="E105" s="36">
        <f t="shared" si="1"/>
        <v>45178</v>
      </c>
      <c r="F105" s="1" t="s">
        <v>10</v>
      </c>
      <c r="G105" s="31">
        <f>IF(AND(COUNTIFS(E$3:E105,E105,F$3:F105,"giedra")=1,F105="giedra"),1,0)</f>
        <v>0</v>
      </c>
    </row>
    <row r="106" spans="4:7" ht="15.75">
      <c r="D106" s="4">
        <v>45178.75</v>
      </c>
      <c r="E106" s="36">
        <f t="shared" si="1"/>
        <v>45178</v>
      </c>
      <c r="F106" s="1" t="s">
        <v>8</v>
      </c>
      <c r="G106" s="31">
        <f>IF(AND(COUNTIFS(E$3:E106,E106,F$3:F106,"giedra")=1,F106="giedra"),1,0)</f>
        <v>1</v>
      </c>
    </row>
    <row r="107" spans="4:7" ht="15.75">
      <c r="D107" s="4">
        <v>45179</v>
      </c>
      <c r="E107" s="36">
        <f t="shared" si="1"/>
        <v>45179</v>
      </c>
      <c r="F107" s="1" t="s">
        <v>8</v>
      </c>
      <c r="G107" s="31">
        <f>IF(AND(COUNTIFS(E$3:E107,E107,F$3:F107,"giedra")=1,F107="giedra"),1,0)</f>
        <v>1</v>
      </c>
    </row>
    <row r="108" spans="4:7" ht="15.75">
      <c r="D108" s="4">
        <v>45179.25</v>
      </c>
      <c r="E108" s="36">
        <f t="shared" si="1"/>
        <v>45179</v>
      </c>
      <c r="F108" s="1" t="s">
        <v>9</v>
      </c>
      <c r="G108" s="31">
        <f>IF(AND(COUNTIFS(E$3:E108,E108,F$3:F108,"giedra")=1,F108="giedra"),1,0)</f>
        <v>0</v>
      </c>
    </row>
    <row r="109" spans="4:7" ht="15.75">
      <c r="D109" s="4">
        <v>45179.5</v>
      </c>
      <c r="E109" s="36">
        <f t="shared" si="1"/>
        <v>45179</v>
      </c>
      <c r="F109" s="1" t="s">
        <v>10</v>
      </c>
      <c r="G109" s="31">
        <f>IF(AND(COUNTIFS(E$3:E109,E109,F$3:F109,"giedra")=1,F109="giedra"),1,0)</f>
        <v>0</v>
      </c>
    </row>
    <row r="110" spans="4:7" ht="15.75">
      <c r="D110" s="4">
        <v>45179.75</v>
      </c>
      <c r="E110" s="36">
        <f t="shared" si="1"/>
        <v>45179</v>
      </c>
      <c r="F110" s="1" t="s">
        <v>8</v>
      </c>
      <c r="G110" s="31">
        <f>IF(AND(COUNTIFS(E$3:E110,E110,F$3:F110,"giedra")=1,F110="giedra"),1,0)</f>
        <v>0</v>
      </c>
    </row>
    <row r="111" spans="4:7" ht="15.75">
      <c r="D111" s="4">
        <v>45180</v>
      </c>
      <c r="E111" s="36">
        <f t="shared" si="1"/>
        <v>45180</v>
      </c>
      <c r="F111" s="1" t="s">
        <v>11</v>
      </c>
      <c r="G111" s="31">
        <f>IF(AND(COUNTIFS(E$3:E111,E111,F$3:F111,"giedra")=1,F111="giedra"),1,0)</f>
        <v>0</v>
      </c>
    </row>
    <row r="112" spans="4:7" ht="15.75">
      <c r="D112" s="4">
        <v>45180.25</v>
      </c>
      <c r="E112" s="36">
        <f t="shared" si="1"/>
        <v>45180</v>
      </c>
      <c r="F112" s="1" t="s">
        <v>10</v>
      </c>
      <c r="G112" s="31">
        <f>IF(AND(COUNTIFS(E$3:E112,E112,F$3:F112,"giedra")=1,F112="giedra"),1,0)</f>
        <v>0</v>
      </c>
    </row>
    <row r="113" spans="4:7" ht="15.75">
      <c r="D113" s="4">
        <v>45180.5</v>
      </c>
      <c r="E113" s="36">
        <f t="shared" si="1"/>
        <v>45180</v>
      </c>
      <c r="F113" s="1" t="s">
        <v>12</v>
      </c>
      <c r="G113" s="31">
        <f>IF(AND(COUNTIFS(E$3:E113,E113,F$3:F113,"giedra")=1,F113="giedra"),1,0)</f>
        <v>0</v>
      </c>
    </row>
    <row r="114" spans="4:7" ht="15.75">
      <c r="D114" s="4">
        <v>45180.75</v>
      </c>
      <c r="E114" s="36">
        <f t="shared" si="1"/>
        <v>45180</v>
      </c>
      <c r="F114" s="1" t="s">
        <v>8</v>
      </c>
      <c r="G114" s="31">
        <f>IF(AND(COUNTIFS(E$3:E114,E114,F$3:F114,"giedra")=1,F114="giedra"),1,0)</f>
        <v>1</v>
      </c>
    </row>
    <row r="115" spans="4:7" ht="15.75">
      <c r="D115" s="4">
        <v>45181</v>
      </c>
      <c r="E115" s="36">
        <f t="shared" si="1"/>
        <v>45181</v>
      </c>
      <c r="F115" s="1" t="s">
        <v>8</v>
      </c>
      <c r="G115" s="31">
        <f>IF(AND(COUNTIFS(E$3:E115,E115,F$3:F115,"giedra")=1,F115="giedra"),1,0)</f>
        <v>1</v>
      </c>
    </row>
    <row r="116" spans="4:7" ht="15.75">
      <c r="D116" s="4">
        <v>45181.25</v>
      </c>
      <c r="E116" s="36">
        <f t="shared" si="1"/>
        <v>45181</v>
      </c>
      <c r="F116" s="1" t="s">
        <v>10</v>
      </c>
      <c r="G116" s="31">
        <f>IF(AND(COUNTIFS(E$3:E116,E116,F$3:F116,"giedra")=1,F116="giedra"),1,0)</f>
        <v>0</v>
      </c>
    </row>
    <row r="117" spans="4:7" ht="15.75">
      <c r="D117" s="4">
        <v>45181.5</v>
      </c>
      <c r="E117" s="36">
        <f t="shared" si="1"/>
        <v>45181</v>
      </c>
      <c r="F117" s="1" t="s">
        <v>9</v>
      </c>
      <c r="G117" s="31">
        <f>IF(AND(COUNTIFS(E$3:E117,E117,F$3:F117,"giedra")=1,F117="giedra"),1,0)</f>
        <v>0</v>
      </c>
    </row>
    <row r="118" spans="4:7" ht="15.75">
      <c r="D118" s="4">
        <v>45181.75</v>
      </c>
      <c r="E118" s="36">
        <f t="shared" si="1"/>
        <v>45181</v>
      </c>
      <c r="F118" s="1" t="s">
        <v>8</v>
      </c>
      <c r="G118" s="31">
        <f>IF(AND(COUNTIFS(E$3:E118,E118,F$3:F118,"giedra")=1,F118="giedra"),1,0)</f>
        <v>0</v>
      </c>
    </row>
    <row r="119" spans="4:7" ht="15.75">
      <c r="D119" s="4">
        <v>45182</v>
      </c>
      <c r="E119" s="36">
        <f t="shared" si="1"/>
        <v>45182</v>
      </c>
      <c r="F119" s="1" t="s">
        <v>8</v>
      </c>
      <c r="G119" s="31">
        <f>IF(AND(COUNTIFS(E$3:E119,E119,F$3:F119,"giedra")=1,F119="giedra"),1,0)</f>
        <v>1</v>
      </c>
    </row>
    <row r="120" spans="4:7" ht="15.75">
      <c r="D120" s="4">
        <v>45182.25</v>
      </c>
      <c r="E120" s="36">
        <f t="shared" si="1"/>
        <v>45182</v>
      </c>
      <c r="F120" s="1" t="s">
        <v>8</v>
      </c>
      <c r="G120" s="31">
        <f>IF(AND(COUNTIFS(E$3:E120,E120,F$3:F120,"giedra")=1,F120="giedra"),1,0)</f>
        <v>0</v>
      </c>
    </row>
    <row r="121" spans="4:7" ht="15.75">
      <c r="D121" s="4">
        <v>45182.5</v>
      </c>
      <c r="E121" s="36">
        <f t="shared" si="1"/>
        <v>45182</v>
      </c>
      <c r="F121" s="1" t="s">
        <v>10</v>
      </c>
      <c r="G121" s="31">
        <f>IF(AND(COUNTIFS(E$3:E121,E121,F$3:F121,"giedra")=1,F121="giedra"),1,0)</f>
        <v>0</v>
      </c>
    </row>
    <row r="122" spans="4:7" ht="15.75">
      <c r="D122" s="4">
        <v>45182.75</v>
      </c>
      <c r="E122" s="36">
        <f t="shared" si="1"/>
        <v>45182</v>
      </c>
      <c r="F122" s="1" t="s">
        <v>8</v>
      </c>
      <c r="G122" s="31">
        <f>IF(AND(COUNTIFS(E$3:E122,E122,F$3:F122,"giedra")=1,F122="giedra"),1,0)</f>
        <v>0</v>
      </c>
    </row>
    <row r="123" spans="4:7" ht="15.75">
      <c r="D123" s="4">
        <v>45183</v>
      </c>
      <c r="E123" s="36">
        <f t="shared" si="1"/>
        <v>45183</v>
      </c>
      <c r="F123" s="1" t="s">
        <v>9</v>
      </c>
      <c r="G123" s="31">
        <f>IF(AND(COUNTIFS(E$3:E123,E123,F$3:F123,"giedra")=1,F123="giedra"),1,0)</f>
        <v>0</v>
      </c>
    </row>
    <row r="124" spans="4:7" ht="15.75">
      <c r="D124" s="4">
        <v>45183.25</v>
      </c>
      <c r="E124" s="36">
        <f t="shared" si="1"/>
        <v>45183</v>
      </c>
      <c r="F124" s="1" t="s">
        <v>11</v>
      </c>
      <c r="G124" s="31">
        <f>IF(AND(COUNTIFS(E$3:E124,E124,F$3:F124,"giedra")=1,F124="giedra"),1,0)</f>
        <v>0</v>
      </c>
    </row>
    <row r="125" spans="4:7" ht="15.75">
      <c r="D125" s="4">
        <v>45183.5</v>
      </c>
      <c r="E125" s="36">
        <f t="shared" si="1"/>
        <v>45183</v>
      </c>
      <c r="F125" s="1" t="s">
        <v>11</v>
      </c>
      <c r="G125" s="31">
        <f>IF(AND(COUNTIFS(E$3:E125,E125,F$3:F125,"giedra")=1,F125="giedra"),1,0)</f>
        <v>0</v>
      </c>
    </row>
    <row r="126" spans="4:7" ht="15.75">
      <c r="D126" s="4">
        <v>45183.75</v>
      </c>
      <c r="E126" s="36">
        <f t="shared" si="1"/>
        <v>45183</v>
      </c>
      <c r="F126" s="1" t="s">
        <v>11</v>
      </c>
      <c r="G126" s="31">
        <f>IF(AND(COUNTIFS(E$3:E126,E126,F$3:F126,"giedra")=1,F126="giedra"),1,0)</f>
        <v>0</v>
      </c>
    </row>
    <row r="127" spans="4:7" ht="15.75">
      <c r="D127" s="4">
        <v>45184</v>
      </c>
      <c r="E127" s="36">
        <f t="shared" si="1"/>
        <v>45184</v>
      </c>
      <c r="F127" s="1" t="s">
        <v>8</v>
      </c>
      <c r="G127" s="31">
        <f>IF(AND(COUNTIFS(E$3:E127,E127,F$3:F127,"giedra")=1,F127="giedra"),1,0)</f>
        <v>1</v>
      </c>
    </row>
    <row r="128" spans="4:7" ht="15.75">
      <c r="D128" s="4">
        <v>45184.25</v>
      </c>
      <c r="E128" s="36">
        <f t="shared" si="1"/>
        <v>45184</v>
      </c>
      <c r="F128" s="1" t="s">
        <v>11</v>
      </c>
      <c r="G128" s="31">
        <f>IF(AND(COUNTIFS(E$3:E128,E128,F$3:F128,"giedra")=1,F128="giedra"),1,0)</f>
        <v>0</v>
      </c>
    </row>
    <row r="129" spans="4:7" ht="15.75">
      <c r="D129" s="4">
        <v>45184.5</v>
      </c>
      <c r="E129" s="36">
        <f t="shared" si="1"/>
        <v>45184</v>
      </c>
      <c r="F129" s="1" t="s">
        <v>12</v>
      </c>
      <c r="G129" s="31">
        <f>IF(AND(COUNTIFS(E$3:E129,E129,F$3:F129,"giedra")=1,F129="giedra"),1,0)</f>
        <v>0</v>
      </c>
    </row>
    <row r="130" spans="4:7" ht="15.75">
      <c r="D130" s="4">
        <v>45184.75</v>
      </c>
      <c r="E130" s="36">
        <f t="shared" si="1"/>
        <v>45184</v>
      </c>
      <c r="F130" s="1" t="s">
        <v>8</v>
      </c>
      <c r="G130" s="31">
        <f>IF(AND(COUNTIFS(E$3:E130,E130,F$3:F130,"giedra")=1,F130="giedra"),1,0)</f>
        <v>0</v>
      </c>
    </row>
    <row r="131" spans="4:7" ht="15.75">
      <c r="D131" s="4">
        <v>45185</v>
      </c>
      <c r="E131" s="36">
        <f t="shared" si="1"/>
        <v>45185</v>
      </c>
      <c r="F131" s="1" t="s">
        <v>8</v>
      </c>
      <c r="G131" s="31">
        <f>IF(AND(COUNTIFS(E$3:E131,E131,F$3:F131,"giedra")=1,F131="giedra"),1,0)</f>
        <v>1</v>
      </c>
    </row>
    <row r="132" spans="4:7" ht="15.75">
      <c r="D132" s="4">
        <v>45185.25</v>
      </c>
      <c r="E132" s="36">
        <f t="shared" ref="E132:E195" si="2">ROUNDDOWN(D132,0)</f>
        <v>45185</v>
      </c>
      <c r="F132" s="1" t="s">
        <v>8</v>
      </c>
      <c r="G132" s="31">
        <f>IF(AND(COUNTIFS(E$3:E132,E132,F$3:F132,"giedra")=1,F132="giedra"),1,0)</f>
        <v>0</v>
      </c>
    </row>
    <row r="133" spans="4:7" ht="15.75">
      <c r="D133" s="4">
        <v>45185.5</v>
      </c>
      <c r="E133" s="36">
        <f t="shared" si="2"/>
        <v>45185</v>
      </c>
      <c r="F133" s="1" t="s">
        <v>8</v>
      </c>
      <c r="G133" s="31">
        <f>IF(AND(COUNTIFS(E$3:E133,E133,F$3:F133,"giedra")=1,F133="giedra"),1,0)</f>
        <v>0</v>
      </c>
    </row>
    <row r="134" spans="4:7" ht="15.75">
      <c r="D134" s="4">
        <v>45185.75</v>
      </c>
      <c r="E134" s="36">
        <f t="shared" si="2"/>
        <v>45185</v>
      </c>
      <c r="F134" s="1" t="s">
        <v>8</v>
      </c>
      <c r="G134" s="31">
        <f>IF(AND(COUNTIFS(E$3:E134,E134,F$3:F134,"giedra")=1,F134="giedra"),1,0)</f>
        <v>0</v>
      </c>
    </row>
    <row r="135" spans="4:7" ht="15.75">
      <c r="D135" s="4">
        <v>45186</v>
      </c>
      <c r="E135" s="36">
        <f t="shared" si="2"/>
        <v>45186</v>
      </c>
      <c r="F135" s="1" t="s">
        <v>8</v>
      </c>
      <c r="G135" s="31">
        <f>IF(AND(COUNTIFS(E$3:E135,E135,F$3:F135,"giedra")=1,F135="giedra"),1,0)</f>
        <v>1</v>
      </c>
    </row>
    <row r="136" spans="4:7" ht="15.75">
      <c r="D136" s="4">
        <v>45186.25</v>
      </c>
      <c r="E136" s="36">
        <f t="shared" si="2"/>
        <v>45186</v>
      </c>
      <c r="F136" s="1" t="s">
        <v>12</v>
      </c>
      <c r="G136" s="31">
        <f>IF(AND(COUNTIFS(E$3:E136,E136,F$3:F136,"giedra")=1,F136="giedra"),1,0)</f>
        <v>0</v>
      </c>
    </row>
    <row r="137" spans="4:7" ht="15.75">
      <c r="D137" s="4">
        <v>45186.5</v>
      </c>
      <c r="E137" s="36">
        <f t="shared" si="2"/>
        <v>45186</v>
      </c>
      <c r="F137" s="1" t="s">
        <v>8</v>
      </c>
      <c r="G137" s="31">
        <f>IF(AND(COUNTIFS(E$3:E137,E137,F$3:F137,"giedra")=1,F137="giedra"),1,0)</f>
        <v>0</v>
      </c>
    </row>
    <row r="138" spans="4:7" ht="15.75">
      <c r="D138" s="4">
        <v>45186.75</v>
      </c>
      <c r="E138" s="36">
        <f t="shared" si="2"/>
        <v>45186</v>
      </c>
      <c r="F138" s="1" t="s">
        <v>13</v>
      </c>
      <c r="G138" s="31">
        <f>IF(AND(COUNTIFS(E$3:E138,E138,F$3:F138,"giedra")=1,F138="giedra"),1,0)</f>
        <v>0</v>
      </c>
    </row>
    <row r="139" spans="4:7" ht="15.75">
      <c r="D139" s="4">
        <v>45187</v>
      </c>
      <c r="E139" s="36">
        <f t="shared" si="2"/>
        <v>45187</v>
      </c>
      <c r="F139" s="1" t="s">
        <v>8</v>
      </c>
      <c r="G139" s="31">
        <f>IF(AND(COUNTIFS(E$3:E139,E139,F$3:F139,"giedra")=1,F139="giedra"),1,0)</f>
        <v>1</v>
      </c>
    </row>
    <row r="140" spans="4:7" ht="15.75">
      <c r="D140" s="4">
        <v>45187.25</v>
      </c>
      <c r="E140" s="36">
        <f t="shared" si="2"/>
        <v>45187</v>
      </c>
      <c r="F140" s="1" t="s">
        <v>8</v>
      </c>
      <c r="G140" s="31">
        <f>IF(AND(COUNTIFS(E$3:E140,E140,F$3:F140,"giedra")=1,F140="giedra"),1,0)</f>
        <v>0</v>
      </c>
    </row>
    <row r="141" spans="4:7" ht="15.75">
      <c r="D141" s="4">
        <v>45187.5</v>
      </c>
      <c r="E141" s="36">
        <f t="shared" si="2"/>
        <v>45187</v>
      </c>
      <c r="F141" s="1" t="s">
        <v>11</v>
      </c>
      <c r="G141" s="31">
        <f>IF(AND(COUNTIFS(E$3:E141,E141,F$3:F141,"giedra")=1,F141="giedra"),1,0)</f>
        <v>0</v>
      </c>
    </row>
    <row r="142" spans="4:7" ht="15.75">
      <c r="D142" s="4">
        <v>45187.75</v>
      </c>
      <c r="E142" s="36">
        <f t="shared" si="2"/>
        <v>45187</v>
      </c>
      <c r="F142" s="1" t="s">
        <v>12</v>
      </c>
      <c r="G142" s="31">
        <f>IF(AND(COUNTIFS(E$3:E142,E142,F$3:F142,"giedra")=1,F142="giedra"),1,0)</f>
        <v>0</v>
      </c>
    </row>
    <row r="143" spans="4:7" ht="15.75">
      <c r="D143" s="4">
        <v>45188</v>
      </c>
      <c r="E143" s="36">
        <f t="shared" si="2"/>
        <v>45188</v>
      </c>
      <c r="F143" s="1" t="s">
        <v>8</v>
      </c>
      <c r="G143" s="31">
        <f>IF(AND(COUNTIFS(E$3:E143,E143,F$3:F143,"giedra")=1,F143="giedra"),1,0)</f>
        <v>1</v>
      </c>
    </row>
    <row r="144" spans="4:7" ht="15.75">
      <c r="D144" s="4">
        <v>45188.25</v>
      </c>
      <c r="E144" s="36">
        <f t="shared" si="2"/>
        <v>45188</v>
      </c>
      <c r="F144" s="1" t="s">
        <v>8</v>
      </c>
      <c r="G144" s="31">
        <f>IF(AND(COUNTIFS(E$3:E144,E144,F$3:F144,"giedra")=1,F144="giedra"),1,0)</f>
        <v>0</v>
      </c>
    </row>
    <row r="145" spans="4:7" ht="15.75">
      <c r="D145" s="4">
        <v>45188.5</v>
      </c>
      <c r="E145" s="36">
        <f t="shared" si="2"/>
        <v>45188</v>
      </c>
      <c r="F145" s="1" t="s">
        <v>9</v>
      </c>
      <c r="G145" s="31">
        <f>IF(AND(COUNTIFS(E$3:E145,E145,F$3:F145,"giedra")=1,F145="giedra"),1,0)</f>
        <v>0</v>
      </c>
    </row>
    <row r="146" spans="4:7" ht="15.75">
      <c r="D146" s="4">
        <v>45188.75</v>
      </c>
      <c r="E146" s="36">
        <f t="shared" si="2"/>
        <v>45188</v>
      </c>
      <c r="F146" s="1" t="s">
        <v>15</v>
      </c>
      <c r="G146" s="31">
        <f>IF(AND(COUNTIFS(E$3:E146,E146,F$3:F146,"giedra")=1,F146="giedra"),1,0)</f>
        <v>0</v>
      </c>
    </row>
    <row r="147" spans="4:7" ht="15.75">
      <c r="D147" s="4">
        <v>45189</v>
      </c>
      <c r="E147" s="36">
        <f t="shared" si="2"/>
        <v>45189</v>
      </c>
      <c r="F147" s="1" t="s">
        <v>11</v>
      </c>
      <c r="G147" s="31">
        <f>IF(AND(COUNTIFS(E$3:E147,E147,F$3:F147,"giedra")=1,F147="giedra"),1,0)</f>
        <v>0</v>
      </c>
    </row>
    <row r="148" spans="4:7" ht="15.75">
      <c r="D148" s="4">
        <v>45189.25</v>
      </c>
      <c r="E148" s="36">
        <f t="shared" si="2"/>
        <v>45189</v>
      </c>
      <c r="F148" s="1" t="s">
        <v>11</v>
      </c>
      <c r="G148" s="31">
        <f>IF(AND(COUNTIFS(E$3:E148,E148,F$3:F148,"giedra")=1,F148="giedra"),1,0)</f>
        <v>0</v>
      </c>
    </row>
    <row r="149" spans="4:7" ht="15.75">
      <c r="D149" s="4">
        <v>45189.5</v>
      </c>
      <c r="E149" s="36">
        <f t="shared" si="2"/>
        <v>45189</v>
      </c>
      <c r="F149" s="1" t="s">
        <v>8</v>
      </c>
      <c r="G149" s="31">
        <f>IF(AND(COUNTIFS(E$3:E149,E149,F$3:F149,"giedra")=1,F149="giedra"),1,0)</f>
        <v>1</v>
      </c>
    </row>
    <row r="150" spans="4:7" ht="15.75">
      <c r="D150" s="4">
        <v>45189.75</v>
      </c>
      <c r="E150" s="36">
        <f t="shared" si="2"/>
        <v>45189</v>
      </c>
      <c r="F150" s="1" t="s">
        <v>11</v>
      </c>
      <c r="G150" s="31">
        <f>IF(AND(COUNTIFS(E$3:E150,E150,F$3:F150,"giedra")=1,F150="giedra"),1,0)</f>
        <v>0</v>
      </c>
    </row>
    <row r="151" spans="4:7" ht="15.75">
      <c r="D151" s="4">
        <v>45190</v>
      </c>
      <c r="E151" s="36">
        <f t="shared" si="2"/>
        <v>45190</v>
      </c>
      <c r="F151" s="1" t="s">
        <v>8</v>
      </c>
      <c r="G151" s="31">
        <f>IF(AND(COUNTIFS(E$3:E151,E151,F$3:F151,"giedra")=1,F151="giedra"),1,0)</f>
        <v>1</v>
      </c>
    </row>
    <row r="152" spans="4:7" ht="15.75">
      <c r="D152" s="4">
        <v>45190.25</v>
      </c>
      <c r="E152" s="36">
        <f t="shared" si="2"/>
        <v>45190</v>
      </c>
      <c r="F152" s="1" t="s">
        <v>8</v>
      </c>
      <c r="G152" s="31">
        <f>IF(AND(COUNTIFS(E$3:E152,E152,F$3:F152,"giedra")=1,F152="giedra"),1,0)</f>
        <v>0</v>
      </c>
    </row>
    <row r="153" spans="4:7" ht="15.75">
      <c r="D153" s="4">
        <v>45190.5</v>
      </c>
      <c r="E153" s="36">
        <f t="shared" si="2"/>
        <v>45190</v>
      </c>
      <c r="F153" s="1" t="s">
        <v>8</v>
      </c>
      <c r="G153" s="31">
        <f>IF(AND(COUNTIFS(E$3:E153,E153,F$3:F153,"giedra")=1,F153="giedra"),1,0)</f>
        <v>0</v>
      </c>
    </row>
    <row r="154" spans="4:7" ht="15.75">
      <c r="D154" s="4">
        <v>45190.75</v>
      </c>
      <c r="E154" s="36">
        <f t="shared" si="2"/>
        <v>45190</v>
      </c>
      <c r="F154" s="1" t="s">
        <v>8</v>
      </c>
      <c r="G154" s="31">
        <f>IF(AND(COUNTIFS(E$3:E154,E154,F$3:F154,"giedra")=1,F154="giedra"),1,0)</f>
        <v>0</v>
      </c>
    </row>
    <row r="155" spans="4:7" ht="15.75">
      <c r="D155" s="4">
        <v>45191</v>
      </c>
      <c r="E155" s="36">
        <f t="shared" si="2"/>
        <v>45191</v>
      </c>
      <c r="F155" s="1" t="s">
        <v>8</v>
      </c>
      <c r="G155" s="31">
        <f>IF(AND(COUNTIFS(E$3:E155,E155,F$3:F155,"giedra")=1,F155="giedra"),1,0)</f>
        <v>1</v>
      </c>
    </row>
    <row r="156" spans="4:7" ht="15.75">
      <c r="D156" s="4">
        <v>45191.25</v>
      </c>
      <c r="E156" s="36">
        <f t="shared" si="2"/>
        <v>45191</v>
      </c>
      <c r="F156" s="1" t="s">
        <v>8</v>
      </c>
      <c r="G156" s="31">
        <f>IF(AND(COUNTIFS(E$3:E156,E156,F$3:F156,"giedra")=1,F156="giedra"),1,0)</f>
        <v>0</v>
      </c>
    </row>
    <row r="157" spans="4:7" ht="15.75">
      <c r="D157" s="4">
        <v>45191.5</v>
      </c>
      <c r="E157" s="36">
        <f t="shared" si="2"/>
        <v>45191</v>
      </c>
      <c r="F157" s="1" t="s">
        <v>10</v>
      </c>
      <c r="G157" s="31">
        <f>IF(AND(COUNTIFS(E$3:E157,E157,F$3:F157,"giedra")=1,F157="giedra"),1,0)</f>
        <v>0</v>
      </c>
    </row>
    <row r="158" spans="4:7" ht="15.75">
      <c r="D158" s="4">
        <v>45191.75</v>
      </c>
      <c r="E158" s="36">
        <f t="shared" si="2"/>
        <v>45191</v>
      </c>
      <c r="F158" s="1" t="s">
        <v>10</v>
      </c>
      <c r="G158" s="31">
        <f>IF(AND(COUNTIFS(E$3:E158,E158,F$3:F158,"giedra")=1,F158="giedra"),1,0)</f>
        <v>0</v>
      </c>
    </row>
    <row r="159" spans="4:7" ht="15.75">
      <c r="D159" s="4">
        <v>45192</v>
      </c>
      <c r="E159" s="36">
        <f t="shared" si="2"/>
        <v>45192</v>
      </c>
      <c r="F159" s="1" t="s">
        <v>9</v>
      </c>
      <c r="G159" s="31">
        <f>IF(AND(COUNTIFS(E$3:E159,E159,F$3:F159,"giedra")=1,F159="giedra"),1,0)</f>
        <v>0</v>
      </c>
    </row>
    <row r="160" spans="4:7" ht="15.75">
      <c r="D160" s="4">
        <v>45192.25</v>
      </c>
      <c r="E160" s="36">
        <f t="shared" si="2"/>
        <v>45192</v>
      </c>
      <c r="F160" s="1" t="s">
        <v>12</v>
      </c>
      <c r="G160" s="31">
        <f>IF(AND(COUNTIFS(E$3:E160,E160,F$3:F160,"giedra")=1,F160="giedra"),1,0)</f>
        <v>0</v>
      </c>
    </row>
    <row r="161" spans="4:7" ht="15.75">
      <c r="D161" s="4">
        <v>45192.5</v>
      </c>
      <c r="E161" s="36">
        <f t="shared" si="2"/>
        <v>45192</v>
      </c>
      <c r="F161" s="1" t="s">
        <v>11</v>
      </c>
      <c r="G161" s="31">
        <f>IF(AND(COUNTIFS(E$3:E161,E161,F$3:F161,"giedra")=1,F161="giedra"),1,0)</f>
        <v>0</v>
      </c>
    </row>
    <row r="162" spans="4:7" ht="15.75">
      <c r="D162" s="4">
        <v>45192.75</v>
      </c>
      <c r="E162" s="36">
        <f t="shared" si="2"/>
        <v>45192</v>
      </c>
      <c r="F162" s="1" t="s">
        <v>15</v>
      </c>
      <c r="G162" s="31">
        <f>IF(AND(COUNTIFS(E$3:E162,E162,F$3:F162,"giedra")=1,F162="giedra"),1,0)</f>
        <v>0</v>
      </c>
    </row>
    <row r="163" spans="4:7" ht="15.75">
      <c r="D163" s="4">
        <v>45193</v>
      </c>
      <c r="E163" s="36">
        <f t="shared" si="2"/>
        <v>45193</v>
      </c>
      <c r="F163" s="1" t="s">
        <v>11</v>
      </c>
      <c r="G163" s="31">
        <f>IF(AND(COUNTIFS(E$3:E163,E163,F$3:F163,"giedra")=1,F163="giedra"),1,0)</f>
        <v>0</v>
      </c>
    </row>
    <row r="164" spans="4:7" ht="15.75">
      <c r="D164" s="4">
        <v>45193.25</v>
      </c>
      <c r="E164" s="36">
        <f t="shared" si="2"/>
        <v>45193</v>
      </c>
      <c r="F164" s="1" t="s">
        <v>11</v>
      </c>
      <c r="G164" s="31">
        <f>IF(AND(COUNTIFS(E$3:E164,E164,F$3:F164,"giedra")=1,F164="giedra"),1,0)</f>
        <v>0</v>
      </c>
    </row>
    <row r="165" spans="4:7" ht="15.75">
      <c r="D165" s="4">
        <v>45193.5</v>
      </c>
      <c r="E165" s="36">
        <f t="shared" si="2"/>
        <v>45193</v>
      </c>
      <c r="F165" s="1" t="s">
        <v>12</v>
      </c>
      <c r="G165" s="31">
        <f>IF(AND(COUNTIFS(E$3:E165,E165,F$3:F165,"giedra")=1,F165="giedra"),1,0)</f>
        <v>0</v>
      </c>
    </row>
    <row r="166" spans="4:7" ht="15.75">
      <c r="D166" s="4">
        <v>45193.75</v>
      </c>
      <c r="E166" s="36">
        <f t="shared" si="2"/>
        <v>45193</v>
      </c>
      <c r="F166" s="1" t="s">
        <v>8</v>
      </c>
      <c r="G166" s="31">
        <f>IF(AND(COUNTIFS(E$3:E166,E166,F$3:F166,"giedra")=1,F166="giedra"),1,0)</f>
        <v>1</v>
      </c>
    </row>
    <row r="167" spans="4:7" ht="15.75">
      <c r="D167" s="4">
        <v>45194</v>
      </c>
      <c r="E167" s="36">
        <f t="shared" si="2"/>
        <v>45194</v>
      </c>
      <c r="F167" s="1" t="s">
        <v>8</v>
      </c>
      <c r="G167" s="31">
        <f>IF(AND(COUNTIFS(E$3:E167,E167,F$3:F167,"giedra")=1,F167="giedra"),1,0)</f>
        <v>1</v>
      </c>
    </row>
    <row r="168" spans="4:7" ht="15.75">
      <c r="D168" s="4">
        <v>45194.25</v>
      </c>
      <c r="E168" s="36">
        <f t="shared" si="2"/>
        <v>45194</v>
      </c>
      <c r="F168" s="1" t="s">
        <v>16</v>
      </c>
      <c r="G168" s="31">
        <f>IF(AND(COUNTIFS(E$3:E168,E168,F$3:F168,"giedra")=1,F168="giedra"),1,0)</f>
        <v>0</v>
      </c>
    </row>
    <row r="169" spans="4:7" ht="15.75">
      <c r="D169" s="4">
        <v>45194.5</v>
      </c>
      <c r="E169" s="36">
        <f t="shared" si="2"/>
        <v>45194</v>
      </c>
      <c r="F169" s="1" t="s">
        <v>8</v>
      </c>
      <c r="G169" s="31">
        <f>IF(AND(COUNTIFS(E$3:E169,E169,F$3:F169,"giedra")=1,F169="giedra"),1,0)</f>
        <v>0</v>
      </c>
    </row>
    <row r="170" spans="4:7" ht="15.75">
      <c r="D170" s="4">
        <v>45194.75</v>
      </c>
      <c r="E170" s="36">
        <f t="shared" si="2"/>
        <v>45194</v>
      </c>
      <c r="F170" s="1" t="s">
        <v>8</v>
      </c>
      <c r="G170" s="31">
        <f>IF(AND(COUNTIFS(E$3:E170,E170,F$3:F170,"giedra")=1,F170="giedra"),1,0)</f>
        <v>0</v>
      </c>
    </row>
    <row r="171" spans="4:7" ht="15.75">
      <c r="D171" s="4">
        <v>45195</v>
      </c>
      <c r="E171" s="36">
        <f t="shared" si="2"/>
        <v>45195</v>
      </c>
      <c r="F171" s="1" t="s">
        <v>8</v>
      </c>
      <c r="G171" s="31">
        <f>IF(AND(COUNTIFS(E$3:E171,E171,F$3:F171,"giedra")=1,F171="giedra"),1,0)</f>
        <v>1</v>
      </c>
    </row>
    <row r="172" spans="4:7" ht="15.75">
      <c r="D172" s="4">
        <v>45195.25</v>
      </c>
      <c r="E172" s="36">
        <f t="shared" si="2"/>
        <v>45195</v>
      </c>
      <c r="F172" s="1" t="s">
        <v>8</v>
      </c>
      <c r="G172" s="31">
        <f>IF(AND(COUNTIFS(E$3:E172,E172,F$3:F172,"giedra")=1,F172="giedra"),1,0)</f>
        <v>0</v>
      </c>
    </row>
    <row r="173" spans="4:7" ht="15.75">
      <c r="D173" s="4">
        <v>45195.5</v>
      </c>
      <c r="E173" s="36">
        <f t="shared" si="2"/>
        <v>45195</v>
      </c>
      <c r="F173" s="1" t="s">
        <v>8</v>
      </c>
      <c r="G173" s="31">
        <f>IF(AND(COUNTIFS(E$3:E173,E173,F$3:F173,"giedra")=1,F173="giedra"),1,0)</f>
        <v>0</v>
      </c>
    </row>
    <row r="174" spans="4:7" ht="15.75">
      <c r="D174" s="4">
        <v>45195.75</v>
      </c>
      <c r="E174" s="36">
        <f t="shared" si="2"/>
        <v>45195</v>
      </c>
      <c r="F174" s="1" t="s">
        <v>8</v>
      </c>
      <c r="G174" s="31">
        <f>IF(AND(COUNTIFS(E$3:E174,E174,F$3:F174,"giedra")=1,F174="giedra"),1,0)</f>
        <v>0</v>
      </c>
    </row>
    <row r="175" spans="4:7" ht="15.75">
      <c r="D175" s="4">
        <v>45196</v>
      </c>
      <c r="E175" s="36">
        <f t="shared" si="2"/>
        <v>45196</v>
      </c>
      <c r="F175" s="1" t="s">
        <v>8</v>
      </c>
      <c r="G175" s="31">
        <f>IF(AND(COUNTIFS(E$3:E175,E175,F$3:F175,"giedra")=1,F175="giedra"),1,0)</f>
        <v>1</v>
      </c>
    </row>
    <row r="176" spans="4:7" ht="15.75">
      <c r="D176" s="4">
        <v>45196.25</v>
      </c>
      <c r="E176" s="36">
        <f t="shared" si="2"/>
        <v>45196</v>
      </c>
      <c r="F176" s="1" t="s">
        <v>8</v>
      </c>
      <c r="G176" s="31">
        <f>IF(AND(COUNTIFS(E$3:E176,E176,F$3:F176,"giedra")=1,F176="giedra"),1,0)</f>
        <v>0</v>
      </c>
    </row>
    <row r="177" spans="4:7" ht="15.75">
      <c r="D177" s="4">
        <v>45196.5</v>
      </c>
      <c r="E177" s="36">
        <f t="shared" si="2"/>
        <v>45196</v>
      </c>
      <c r="F177" s="1" t="s">
        <v>8</v>
      </c>
      <c r="G177" s="31">
        <f>IF(AND(COUNTIFS(E$3:E177,E177,F$3:F177,"giedra")=1,F177="giedra"),1,0)</f>
        <v>0</v>
      </c>
    </row>
    <row r="178" spans="4:7" ht="15.75">
      <c r="D178" s="4">
        <v>45196.75</v>
      </c>
      <c r="E178" s="36">
        <f t="shared" si="2"/>
        <v>45196</v>
      </c>
      <c r="F178" s="1" t="s">
        <v>8</v>
      </c>
      <c r="G178" s="31">
        <f>IF(AND(COUNTIFS(E$3:E178,E178,F$3:F178,"giedra")=1,F178="giedra"),1,0)</f>
        <v>0</v>
      </c>
    </row>
    <row r="179" spans="4:7" ht="15.75">
      <c r="D179" s="4">
        <v>45197</v>
      </c>
      <c r="E179" s="36">
        <f t="shared" si="2"/>
        <v>45197</v>
      </c>
      <c r="F179" s="1" t="s">
        <v>8</v>
      </c>
      <c r="G179" s="31">
        <f>IF(AND(COUNTIFS(E$3:E179,E179,F$3:F179,"giedra")=1,F179="giedra"),1,0)</f>
        <v>1</v>
      </c>
    </row>
    <row r="180" spans="4:7" ht="15.75">
      <c r="D180" s="4">
        <v>45197.25</v>
      </c>
      <c r="E180" s="36">
        <f t="shared" si="2"/>
        <v>45197</v>
      </c>
      <c r="F180" s="1" t="s">
        <v>8</v>
      </c>
      <c r="G180" s="31">
        <f>IF(AND(COUNTIFS(E$3:E180,E180,F$3:F180,"giedra")=1,F180="giedra"),1,0)</f>
        <v>0</v>
      </c>
    </row>
    <row r="181" spans="4:7" ht="15.75">
      <c r="D181" s="4">
        <v>45197.5</v>
      </c>
      <c r="E181" s="36">
        <f t="shared" si="2"/>
        <v>45197</v>
      </c>
      <c r="F181" s="1" t="s">
        <v>8</v>
      </c>
      <c r="G181" s="31">
        <f>IF(AND(COUNTIFS(E$3:E181,E181,F$3:F181,"giedra")=1,F181="giedra"),1,0)</f>
        <v>0</v>
      </c>
    </row>
    <row r="182" spans="4:7" ht="15.75">
      <c r="D182" s="4">
        <v>45197.75</v>
      </c>
      <c r="E182" s="36">
        <f t="shared" si="2"/>
        <v>45197</v>
      </c>
      <c r="F182" s="1" t="s">
        <v>8</v>
      </c>
      <c r="G182" s="31">
        <f>IF(AND(COUNTIFS(E$3:E182,E182,F$3:F182,"giedra")=1,F182="giedra"),1,0)</f>
        <v>0</v>
      </c>
    </row>
    <row r="183" spans="4:7" ht="15.75">
      <c r="D183" s="4">
        <v>45198</v>
      </c>
      <c r="E183" s="36">
        <f t="shared" si="2"/>
        <v>45198</v>
      </c>
      <c r="F183" s="1" t="s">
        <v>8</v>
      </c>
      <c r="G183" s="31">
        <f>IF(AND(COUNTIFS(E$3:E183,E183,F$3:F183,"giedra")=1,F183="giedra"),1,0)</f>
        <v>1</v>
      </c>
    </row>
    <row r="184" spans="4:7" ht="15.75">
      <c r="D184" s="4">
        <v>45198.25</v>
      </c>
      <c r="E184" s="36">
        <f t="shared" si="2"/>
        <v>45198</v>
      </c>
      <c r="F184" s="1" t="s">
        <v>8</v>
      </c>
      <c r="G184" s="31">
        <f>IF(AND(COUNTIFS(E$3:E184,E184,F$3:F184,"giedra")=1,F184="giedra"),1,0)</f>
        <v>0</v>
      </c>
    </row>
    <row r="185" spans="4:7" ht="15.75">
      <c r="D185" s="4">
        <v>45198.5</v>
      </c>
      <c r="E185" s="36">
        <f t="shared" si="2"/>
        <v>45198</v>
      </c>
      <c r="F185" s="1" t="s">
        <v>8</v>
      </c>
      <c r="G185" s="31">
        <f>IF(AND(COUNTIFS(E$3:E185,E185,F$3:F185,"giedra")=1,F185="giedra"),1,0)</f>
        <v>0</v>
      </c>
    </row>
    <row r="186" spans="4:7" ht="15.75">
      <c r="D186" s="4">
        <v>45198.75</v>
      </c>
      <c r="E186" s="36">
        <f t="shared" si="2"/>
        <v>45198</v>
      </c>
      <c r="F186" s="1" t="s">
        <v>8</v>
      </c>
      <c r="G186" s="31">
        <f>IF(AND(COUNTIFS(E$3:E186,E186,F$3:F186,"giedra")=1,F186="giedra"),1,0)</f>
        <v>0</v>
      </c>
    </row>
    <row r="187" spans="4:7" ht="15.75">
      <c r="D187" s="4">
        <v>45199</v>
      </c>
      <c r="E187" s="36">
        <f t="shared" si="2"/>
        <v>45199</v>
      </c>
      <c r="F187" s="1" t="s">
        <v>8</v>
      </c>
      <c r="G187" s="31">
        <f>IF(AND(COUNTIFS(E$3:E187,E187,F$3:F187,"giedra")=1,F187="giedra"),1,0)</f>
        <v>1</v>
      </c>
    </row>
    <row r="188" spans="4:7" ht="15.75">
      <c r="D188" s="4">
        <v>45199.25</v>
      </c>
      <c r="E188" s="36">
        <f t="shared" si="2"/>
        <v>45199</v>
      </c>
      <c r="F188" s="1" t="s">
        <v>11</v>
      </c>
      <c r="G188" s="31">
        <f>IF(AND(COUNTIFS(E$3:E188,E188,F$3:F188,"giedra")=1,F188="giedra"),1,0)</f>
        <v>0</v>
      </c>
    </row>
    <row r="189" spans="4:7" ht="15.75">
      <c r="D189" s="4">
        <v>45199.5</v>
      </c>
      <c r="E189" s="36">
        <f t="shared" si="2"/>
        <v>45199</v>
      </c>
      <c r="F189" s="1" t="s">
        <v>11</v>
      </c>
      <c r="G189" s="31">
        <f>IF(AND(COUNTIFS(E$3:E189,E189,F$3:F189,"giedra")=1,F189="giedra"),1,0)</f>
        <v>0</v>
      </c>
    </row>
    <row r="190" spans="4:7" ht="15.75">
      <c r="D190" s="4">
        <v>45199.75</v>
      </c>
      <c r="E190" s="36">
        <f t="shared" si="2"/>
        <v>45199</v>
      </c>
      <c r="F190" s="1" t="s">
        <v>8</v>
      </c>
      <c r="G190" s="31">
        <f>IF(AND(COUNTIFS(E$3:E190,E190,F$3:F190,"giedra")=1,F190="giedra"),1,0)</f>
        <v>0</v>
      </c>
    </row>
    <row r="191" spans="4:7" ht="15.75">
      <c r="D191" s="4">
        <v>45200</v>
      </c>
      <c r="E191" s="36">
        <f t="shared" si="2"/>
        <v>45200</v>
      </c>
      <c r="F191" s="1" t="s">
        <v>12</v>
      </c>
      <c r="G191" s="31">
        <f>IF(AND(COUNTIFS(E$3:E191,E191,F$3:F191,"giedra")=1,F191="giedra"),1,0)</f>
        <v>0</v>
      </c>
    </row>
    <row r="192" spans="4:7" ht="15.75">
      <c r="D192" s="4">
        <v>45200.25</v>
      </c>
      <c r="E192" s="36">
        <f t="shared" si="2"/>
        <v>45200</v>
      </c>
      <c r="F192" s="1" t="s">
        <v>11</v>
      </c>
      <c r="G192" s="31">
        <f>IF(AND(COUNTIFS(E$3:E192,E192,F$3:F192,"giedra")=1,F192="giedra"),1,0)</f>
        <v>0</v>
      </c>
    </row>
    <row r="193" spans="4:7" ht="15.75">
      <c r="D193" s="4">
        <v>45200.5</v>
      </c>
      <c r="E193" s="36">
        <f t="shared" si="2"/>
        <v>45200</v>
      </c>
      <c r="F193" s="1" t="s">
        <v>11</v>
      </c>
      <c r="G193" s="31">
        <f>IF(AND(COUNTIFS(E$3:E193,E193,F$3:F193,"giedra")=1,F193="giedra"),1,0)</f>
        <v>0</v>
      </c>
    </row>
    <row r="194" spans="4:7" ht="15.75">
      <c r="D194" s="4">
        <v>45200.75</v>
      </c>
      <c r="E194" s="36">
        <f t="shared" si="2"/>
        <v>45200</v>
      </c>
      <c r="F194" s="1" t="s">
        <v>8</v>
      </c>
      <c r="G194" s="31">
        <f>IF(AND(COUNTIFS(E$3:E194,E194,F$3:F194,"giedra")=1,F194="giedra"),1,0)</f>
        <v>1</v>
      </c>
    </row>
    <row r="195" spans="4:7" ht="15.75">
      <c r="D195" s="4">
        <v>45201</v>
      </c>
      <c r="E195" s="36">
        <f t="shared" si="2"/>
        <v>45201</v>
      </c>
      <c r="F195" s="1" t="s">
        <v>8</v>
      </c>
      <c r="G195" s="31">
        <f>IF(AND(COUNTIFS(E$3:E195,E195,F$3:F195,"giedra")=1,F195="giedra"),1,0)</f>
        <v>1</v>
      </c>
    </row>
    <row r="196" spans="4:7" ht="15.75">
      <c r="D196" s="4">
        <v>45201.25</v>
      </c>
      <c r="E196" s="36">
        <f t="shared" ref="E196:E259" si="3">ROUNDDOWN(D196,0)</f>
        <v>45201</v>
      </c>
      <c r="F196" s="1" t="s">
        <v>16</v>
      </c>
      <c r="G196" s="31">
        <f>IF(AND(COUNTIFS(E$3:E196,E196,F$3:F196,"giedra")=1,F196="giedra"),1,0)</f>
        <v>0</v>
      </c>
    </row>
    <row r="197" spans="4:7" ht="15.75">
      <c r="D197" s="4">
        <v>45201.5</v>
      </c>
      <c r="E197" s="36">
        <f t="shared" si="3"/>
        <v>45201</v>
      </c>
      <c r="F197" s="1" t="s">
        <v>11</v>
      </c>
      <c r="G197" s="31">
        <f>IF(AND(COUNTIFS(E$3:E197,E197,F$3:F197,"giedra")=1,F197="giedra"),1,0)</f>
        <v>0</v>
      </c>
    </row>
    <row r="198" spans="4:7" ht="15.75">
      <c r="D198" s="4">
        <v>45201.75</v>
      </c>
      <c r="E198" s="36">
        <f t="shared" si="3"/>
        <v>45201</v>
      </c>
      <c r="F198" s="1" t="s">
        <v>11</v>
      </c>
      <c r="G198" s="31">
        <f>IF(AND(COUNTIFS(E$3:E198,E198,F$3:F198,"giedra")=1,F198="giedra"),1,0)</f>
        <v>0</v>
      </c>
    </row>
    <row r="199" spans="4:7" ht="15.75">
      <c r="D199" s="4">
        <v>45202</v>
      </c>
      <c r="E199" s="36">
        <f t="shared" si="3"/>
        <v>45202</v>
      </c>
      <c r="F199" s="1" t="s">
        <v>15</v>
      </c>
      <c r="G199" s="31">
        <f>IF(AND(COUNTIFS(E$3:E199,E199,F$3:F199,"giedra")=1,F199="giedra"),1,0)</f>
        <v>0</v>
      </c>
    </row>
    <row r="200" spans="4:7" ht="15.75">
      <c r="D200" s="4">
        <v>45202.25</v>
      </c>
      <c r="E200" s="36">
        <f t="shared" si="3"/>
        <v>45202</v>
      </c>
      <c r="F200" s="1" t="s">
        <v>11</v>
      </c>
      <c r="G200" s="31">
        <f>IF(AND(COUNTIFS(E$3:E200,E200,F$3:F200,"giedra")=1,F200="giedra"),1,0)</f>
        <v>0</v>
      </c>
    </row>
    <row r="201" spans="4:7" ht="15.75">
      <c r="D201" s="4">
        <v>45202.5</v>
      </c>
      <c r="E201" s="36">
        <f t="shared" si="3"/>
        <v>45202</v>
      </c>
      <c r="F201" s="1" t="s">
        <v>10</v>
      </c>
      <c r="G201" s="31">
        <f>IF(AND(COUNTIFS(E$3:E201,E201,F$3:F201,"giedra")=1,F201="giedra"),1,0)</f>
        <v>0</v>
      </c>
    </row>
    <row r="202" spans="4:7" ht="15.75">
      <c r="D202" s="4">
        <v>45202.75</v>
      </c>
      <c r="E202" s="36">
        <f t="shared" si="3"/>
        <v>45202</v>
      </c>
      <c r="F202" s="1" t="s">
        <v>11</v>
      </c>
      <c r="G202" s="31">
        <f>IF(AND(COUNTIFS(E$3:E202,E202,F$3:F202,"giedra")=1,F202="giedra"),1,0)</f>
        <v>0</v>
      </c>
    </row>
    <row r="203" spans="4:7" ht="15.75">
      <c r="D203" s="4">
        <v>45203</v>
      </c>
      <c r="E203" s="36">
        <f t="shared" si="3"/>
        <v>45203</v>
      </c>
      <c r="F203" s="1" t="s">
        <v>11</v>
      </c>
      <c r="G203" s="31">
        <f>IF(AND(COUNTIFS(E$3:E203,E203,F$3:F203,"giedra")=1,F203="giedra"),1,0)</f>
        <v>0</v>
      </c>
    </row>
    <row r="204" spans="4:7" ht="15.75">
      <c r="D204" s="4">
        <v>45203.25</v>
      </c>
      <c r="E204" s="36">
        <f t="shared" si="3"/>
        <v>45203</v>
      </c>
      <c r="F204" s="1" t="s">
        <v>12</v>
      </c>
      <c r="G204" s="31">
        <f>IF(AND(COUNTIFS(E$3:E204,E204,F$3:F204,"giedra")=1,F204="giedra"),1,0)</f>
        <v>0</v>
      </c>
    </row>
    <row r="205" spans="4:7" ht="15.75">
      <c r="D205" s="4">
        <v>45203.5</v>
      </c>
      <c r="E205" s="36">
        <f t="shared" si="3"/>
        <v>45203</v>
      </c>
      <c r="F205" s="1" t="s">
        <v>15</v>
      </c>
      <c r="G205" s="31">
        <f>IF(AND(COUNTIFS(E$3:E205,E205,F$3:F205,"giedra")=1,F205="giedra"),1,0)</f>
        <v>0</v>
      </c>
    </row>
    <row r="206" spans="4:7" ht="15.75">
      <c r="D206" s="4">
        <v>45203.75</v>
      </c>
      <c r="E206" s="36">
        <f t="shared" si="3"/>
        <v>45203</v>
      </c>
      <c r="F206" s="1" t="s">
        <v>10</v>
      </c>
      <c r="G206" s="31">
        <f>IF(AND(COUNTIFS(E$3:E206,E206,F$3:F206,"giedra")=1,F206="giedra"),1,0)</f>
        <v>0</v>
      </c>
    </row>
    <row r="207" spans="4:7" ht="15.75">
      <c r="D207" s="4">
        <v>45204</v>
      </c>
      <c r="E207" s="36">
        <f t="shared" si="3"/>
        <v>45204</v>
      </c>
      <c r="F207" s="1" t="s">
        <v>15</v>
      </c>
      <c r="G207" s="31">
        <f>IF(AND(COUNTIFS(E$3:E207,E207,F$3:F207,"giedra")=1,F207="giedra"),1,0)</f>
        <v>0</v>
      </c>
    </row>
    <row r="208" spans="4:7" ht="15.75">
      <c r="D208" s="4">
        <v>45204.25</v>
      </c>
      <c r="E208" s="36">
        <f t="shared" si="3"/>
        <v>45204</v>
      </c>
      <c r="F208" s="1" t="s">
        <v>11</v>
      </c>
      <c r="G208" s="31">
        <f>IF(AND(COUNTIFS(E$3:E208,E208,F$3:F208,"giedra")=1,F208="giedra"),1,0)</f>
        <v>0</v>
      </c>
    </row>
    <row r="209" spans="4:7" ht="15.75">
      <c r="D209" s="4">
        <v>45204.5</v>
      </c>
      <c r="E209" s="36">
        <f t="shared" si="3"/>
        <v>45204</v>
      </c>
      <c r="F209" s="1" t="s">
        <v>11</v>
      </c>
      <c r="G209" s="31">
        <f>IF(AND(COUNTIFS(E$3:E209,E209,F$3:F209,"giedra")=1,F209="giedra"),1,0)</f>
        <v>0</v>
      </c>
    </row>
    <row r="210" spans="4:7" ht="15.75">
      <c r="D210" s="4">
        <v>45204.75</v>
      </c>
      <c r="E210" s="36">
        <f t="shared" si="3"/>
        <v>45204</v>
      </c>
      <c r="F210" s="1" t="s">
        <v>15</v>
      </c>
      <c r="G210" s="31">
        <f>IF(AND(COUNTIFS(E$3:E210,E210,F$3:F210,"giedra")=1,F210="giedra"),1,0)</f>
        <v>0</v>
      </c>
    </row>
    <row r="211" spans="4:7" ht="15.75">
      <c r="D211" s="4">
        <v>45205</v>
      </c>
      <c r="E211" s="36">
        <f t="shared" si="3"/>
        <v>45205</v>
      </c>
      <c r="F211" s="1" t="s">
        <v>11</v>
      </c>
      <c r="G211" s="31">
        <f>IF(AND(COUNTIFS(E$3:E211,E211,F$3:F211,"giedra")=1,F211="giedra"),1,0)</f>
        <v>0</v>
      </c>
    </row>
    <row r="212" spans="4:7" ht="15.75">
      <c r="D212" s="4">
        <v>45205.25</v>
      </c>
      <c r="E212" s="36">
        <f t="shared" si="3"/>
        <v>45205</v>
      </c>
      <c r="F212" s="1" t="s">
        <v>10</v>
      </c>
      <c r="G212" s="31">
        <f>IF(AND(COUNTIFS(E$3:E212,E212,F$3:F212,"giedra")=1,F212="giedra"),1,0)</f>
        <v>0</v>
      </c>
    </row>
    <row r="213" spans="4:7" ht="15.75">
      <c r="D213" s="4">
        <v>45205.5</v>
      </c>
      <c r="E213" s="36">
        <f t="shared" si="3"/>
        <v>45205</v>
      </c>
      <c r="F213" s="1" t="s">
        <v>10</v>
      </c>
      <c r="G213" s="31">
        <f>IF(AND(COUNTIFS(E$3:E213,E213,F$3:F213,"giedra")=1,F213="giedra"),1,0)</f>
        <v>0</v>
      </c>
    </row>
    <row r="214" spans="4:7" ht="15.75">
      <c r="D214" s="4">
        <v>45205.75</v>
      </c>
      <c r="E214" s="36">
        <f t="shared" si="3"/>
        <v>45205</v>
      </c>
      <c r="F214" s="1" t="s">
        <v>11</v>
      </c>
      <c r="G214" s="31">
        <f>IF(AND(COUNTIFS(E$3:E214,E214,F$3:F214,"giedra")=1,F214="giedra"),1,0)</f>
        <v>0</v>
      </c>
    </row>
    <row r="215" spans="4:7" ht="15.75">
      <c r="D215" s="4">
        <v>45206</v>
      </c>
      <c r="E215" s="36">
        <f t="shared" si="3"/>
        <v>45206</v>
      </c>
      <c r="F215" s="1" t="s">
        <v>13</v>
      </c>
      <c r="G215" s="31">
        <f>IF(AND(COUNTIFS(E$3:E215,E215,F$3:F215,"giedra")=1,F215="giedra"),1,0)</f>
        <v>0</v>
      </c>
    </row>
    <row r="216" spans="4:7" ht="15.75">
      <c r="D216" s="4">
        <v>45206.25</v>
      </c>
      <c r="E216" s="36">
        <f t="shared" si="3"/>
        <v>45206</v>
      </c>
      <c r="F216" s="1" t="s">
        <v>14</v>
      </c>
      <c r="G216" s="31">
        <f>IF(AND(COUNTIFS(E$3:E216,E216,F$3:F216,"giedra")=1,F216="giedra"),1,0)</f>
        <v>0</v>
      </c>
    </row>
    <row r="217" spans="4:7" ht="15.75">
      <c r="D217" s="4">
        <v>45206.5</v>
      </c>
      <c r="E217" s="36">
        <f t="shared" si="3"/>
        <v>45206</v>
      </c>
      <c r="F217" s="1" t="s">
        <v>14</v>
      </c>
      <c r="G217" s="31">
        <f>IF(AND(COUNTIFS(E$3:E217,E217,F$3:F217,"giedra")=1,F217="giedra"),1,0)</f>
        <v>0</v>
      </c>
    </row>
    <row r="218" spans="4:7" ht="15.75">
      <c r="D218" s="4">
        <v>45206.75</v>
      </c>
      <c r="E218" s="36">
        <f t="shared" si="3"/>
        <v>45206</v>
      </c>
      <c r="F218" s="1" t="s">
        <v>20</v>
      </c>
      <c r="G218" s="31">
        <f>IF(AND(COUNTIFS(E$3:E218,E218,F$3:F218,"giedra")=1,F218="giedra"),1,0)</f>
        <v>0</v>
      </c>
    </row>
    <row r="219" spans="4:7" ht="15.75">
      <c r="D219" s="4">
        <v>45207</v>
      </c>
      <c r="E219" s="36">
        <f t="shared" si="3"/>
        <v>45207</v>
      </c>
      <c r="F219" s="1" t="s">
        <v>12</v>
      </c>
      <c r="G219" s="31">
        <f>IF(AND(COUNTIFS(E$3:E219,E219,F$3:F219,"giedra")=1,F219="giedra"),1,0)</f>
        <v>0</v>
      </c>
    </row>
    <row r="220" spans="4:7" ht="15.75">
      <c r="D220" s="4">
        <v>45207.25</v>
      </c>
      <c r="E220" s="36">
        <f t="shared" si="3"/>
        <v>45207</v>
      </c>
      <c r="F220" s="1" t="s">
        <v>8</v>
      </c>
      <c r="G220" s="31">
        <f>IF(AND(COUNTIFS(E$3:E220,E220,F$3:F220,"giedra")=1,F220="giedra"),1,0)</f>
        <v>1</v>
      </c>
    </row>
    <row r="221" spans="4:7" ht="15.75">
      <c r="D221" s="4">
        <v>45207.5</v>
      </c>
      <c r="E221" s="36">
        <f t="shared" si="3"/>
        <v>45207</v>
      </c>
      <c r="F221" s="1" t="s">
        <v>20</v>
      </c>
      <c r="G221" s="31">
        <f>IF(AND(COUNTIFS(E$3:E221,E221,F$3:F221,"giedra")=1,F221="giedra"),1,0)</f>
        <v>0</v>
      </c>
    </row>
    <row r="222" spans="4:7" ht="15.75">
      <c r="D222" s="4">
        <v>45207.75</v>
      </c>
      <c r="E222" s="36">
        <f t="shared" si="3"/>
        <v>45207</v>
      </c>
      <c r="F222" s="1" t="s">
        <v>11</v>
      </c>
      <c r="G222" s="31">
        <f>IF(AND(COUNTIFS(E$3:E222,E222,F$3:F222,"giedra")=1,F222="giedra"),1,0)</f>
        <v>0</v>
      </c>
    </row>
    <row r="223" spans="4:7" ht="15.75">
      <c r="D223" s="4">
        <v>45208</v>
      </c>
      <c r="E223" s="36">
        <f t="shared" si="3"/>
        <v>45208</v>
      </c>
      <c r="F223" s="1" t="s">
        <v>10</v>
      </c>
      <c r="G223" s="31">
        <f>IF(AND(COUNTIFS(E$3:E223,E223,F$3:F223,"giedra")=1,F223="giedra"),1,0)</f>
        <v>0</v>
      </c>
    </row>
    <row r="224" spans="4:7" ht="15.75">
      <c r="D224" s="4">
        <v>45208.25</v>
      </c>
      <c r="E224" s="36">
        <f t="shared" si="3"/>
        <v>45208</v>
      </c>
      <c r="F224" s="1" t="s">
        <v>11</v>
      </c>
      <c r="G224" s="31">
        <f>IF(AND(COUNTIFS(E$3:E224,E224,F$3:F224,"giedra")=1,F224="giedra"),1,0)</f>
        <v>0</v>
      </c>
    </row>
    <row r="225" spans="4:7" ht="15.75">
      <c r="D225" s="4">
        <v>45208.5</v>
      </c>
      <c r="E225" s="36">
        <f t="shared" si="3"/>
        <v>45208</v>
      </c>
      <c r="F225" s="1" t="s">
        <v>11</v>
      </c>
      <c r="G225" s="31">
        <f>IF(AND(COUNTIFS(E$3:E225,E225,F$3:F225,"giedra")=1,F225="giedra"),1,0)</f>
        <v>0</v>
      </c>
    </row>
    <row r="226" spans="4:7" ht="15.75">
      <c r="D226" s="4">
        <v>45208.75</v>
      </c>
      <c r="E226" s="36">
        <f t="shared" si="3"/>
        <v>45208</v>
      </c>
      <c r="F226" s="1" t="s">
        <v>10</v>
      </c>
      <c r="G226" s="31">
        <f>IF(AND(COUNTIFS(E$3:E226,E226,F$3:F226,"giedra")=1,F226="giedra"),1,0)</f>
        <v>0</v>
      </c>
    </row>
    <row r="227" spans="4:7" ht="15.75">
      <c r="D227" s="4">
        <v>45209</v>
      </c>
      <c r="E227" s="36">
        <f t="shared" si="3"/>
        <v>45209</v>
      </c>
      <c r="F227" s="1" t="s">
        <v>8</v>
      </c>
      <c r="G227" s="31">
        <f>IF(AND(COUNTIFS(E$3:E227,E227,F$3:F227,"giedra")=1,F227="giedra"),1,0)</f>
        <v>1</v>
      </c>
    </row>
    <row r="228" spans="4:7" ht="15.75">
      <c r="D228" s="4">
        <v>45209.25</v>
      </c>
      <c r="E228" s="36">
        <f t="shared" si="3"/>
        <v>45209</v>
      </c>
      <c r="F228" s="1" t="s">
        <v>12</v>
      </c>
      <c r="G228" s="31">
        <f>IF(AND(COUNTIFS(E$3:E228,E228,F$3:F228,"giedra")=1,F228="giedra"),1,0)</f>
        <v>0</v>
      </c>
    </row>
    <row r="229" spans="4:7" ht="15.75">
      <c r="D229" s="4">
        <v>45209.5</v>
      </c>
      <c r="E229" s="36">
        <f t="shared" si="3"/>
        <v>45209</v>
      </c>
      <c r="F229" s="1" t="s">
        <v>11</v>
      </c>
      <c r="G229" s="31">
        <f>IF(AND(COUNTIFS(E$3:E229,E229,F$3:F229,"giedra")=1,F229="giedra"),1,0)</f>
        <v>0</v>
      </c>
    </row>
    <row r="230" spans="4:7" ht="15.75">
      <c r="D230" s="4">
        <v>45209.75</v>
      </c>
      <c r="E230" s="36">
        <f t="shared" si="3"/>
        <v>45209</v>
      </c>
      <c r="F230" s="1" t="s">
        <v>10</v>
      </c>
      <c r="G230" s="31">
        <f>IF(AND(COUNTIFS(E$3:E230,E230,F$3:F230,"giedra")=1,F230="giedra"),1,0)</f>
        <v>0</v>
      </c>
    </row>
    <row r="231" spans="4:7" ht="15.75">
      <c r="D231" s="4">
        <v>45210</v>
      </c>
      <c r="E231" s="36">
        <f t="shared" si="3"/>
        <v>45210</v>
      </c>
      <c r="F231" s="1" t="s">
        <v>8</v>
      </c>
      <c r="G231" s="31">
        <f>IF(AND(COUNTIFS(E$3:E231,E231,F$3:F231,"giedra")=1,F231="giedra"),1,0)</f>
        <v>1</v>
      </c>
    </row>
    <row r="232" spans="4:7" ht="15.75">
      <c r="D232" s="4">
        <v>45210.25</v>
      </c>
      <c r="E232" s="36">
        <f t="shared" si="3"/>
        <v>45210</v>
      </c>
      <c r="F232" s="1" t="s">
        <v>15</v>
      </c>
      <c r="G232" s="31">
        <f>IF(AND(COUNTIFS(E$3:E232,E232,F$3:F232,"giedra")=1,F232="giedra"),1,0)</f>
        <v>0</v>
      </c>
    </row>
    <row r="233" spans="4:7" ht="15.75">
      <c r="D233" s="4">
        <v>45210.5</v>
      </c>
      <c r="E233" s="36">
        <f t="shared" si="3"/>
        <v>45210</v>
      </c>
      <c r="F233" s="1" t="s">
        <v>15</v>
      </c>
      <c r="G233" s="31">
        <f>IF(AND(COUNTIFS(E$3:E233,E233,F$3:F233,"giedra")=1,F233="giedra"),1,0)</f>
        <v>0</v>
      </c>
    </row>
    <row r="234" spans="4:7" ht="15.75">
      <c r="D234" s="4">
        <v>45210.75</v>
      </c>
      <c r="E234" s="36">
        <f t="shared" si="3"/>
        <v>45210</v>
      </c>
      <c r="F234" s="1" t="s">
        <v>12</v>
      </c>
      <c r="G234" s="31">
        <f>IF(AND(COUNTIFS(E$3:E234,E234,F$3:F234,"giedra")=1,F234="giedra"),1,0)</f>
        <v>0</v>
      </c>
    </row>
    <row r="235" spans="4:7" ht="15.75">
      <c r="D235" s="4">
        <v>45211</v>
      </c>
      <c r="E235" s="36">
        <f t="shared" si="3"/>
        <v>45211</v>
      </c>
      <c r="F235" s="1" t="s">
        <v>11</v>
      </c>
      <c r="G235" s="31">
        <f>IF(AND(COUNTIFS(E$3:E235,E235,F$3:F235,"giedra")=1,F235="giedra"),1,0)</f>
        <v>0</v>
      </c>
    </row>
    <row r="236" spans="4:7" ht="15.75">
      <c r="D236" s="4">
        <v>45211.25</v>
      </c>
      <c r="E236" s="36">
        <f t="shared" si="3"/>
        <v>45211</v>
      </c>
      <c r="F236" s="1" t="s">
        <v>14</v>
      </c>
      <c r="G236" s="31">
        <f>IF(AND(COUNTIFS(E$3:E236,E236,F$3:F236,"giedra")=1,F236="giedra"),1,0)</f>
        <v>0</v>
      </c>
    </row>
    <row r="237" spans="4:7" ht="15.75">
      <c r="D237" s="4">
        <v>45211.5</v>
      </c>
      <c r="E237" s="36">
        <f t="shared" si="3"/>
        <v>45211</v>
      </c>
      <c r="F237" s="1" t="s">
        <v>11</v>
      </c>
      <c r="G237" s="31">
        <f>IF(AND(COUNTIFS(E$3:E237,E237,F$3:F237,"giedra")=1,F237="giedra"),1,0)</f>
        <v>0</v>
      </c>
    </row>
    <row r="238" spans="4:7" ht="15.75">
      <c r="D238" s="4">
        <v>45211.75</v>
      </c>
      <c r="E238" s="36">
        <f t="shared" si="3"/>
        <v>45211</v>
      </c>
      <c r="F238" s="1" t="s">
        <v>9</v>
      </c>
      <c r="G238" s="31">
        <f>IF(AND(COUNTIFS(E$3:E238,E238,F$3:F238,"giedra")=1,F238="giedra"),1,0)</f>
        <v>0</v>
      </c>
    </row>
    <row r="239" spans="4:7" ht="15.75">
      <c r="D239" s="4">
        <v>45212</v>
      </c>
      <c r="E239" s="36">
        <f t="shared" si="3"/>
        <v>45212</v>
      </c>
      <c r="F239" s="1" t="s">
        <v>8</v>
      </c>
      <c r="G239" s="31">
        <f>IF(AND(COUNTIFS(E$3:E239,E239,F$3:F239,"giedra")=1,F239="giedra"),1,0)</f>
        <v>1</v>
      </c>
    </row>
    <row r="240" spans="4:7" ht="15.75">
      <c r="D240" s="4">
        <v>45212.25</v>
      </c>
      <c r="E240" s="36">
        <f t="shared" si="3"/>
        <v>45212</v>
      </c>
      <c r="F240" s="1" t="s">
        <v>8</v>
      </c>
      <c r="G240" s="31">
        <f>IF(AND(COUNTIFS(E$3:E240,E240,F$3:F240,"giedra")=1,F240="giedra"),1,0)</f>
        <v>0</v>
      </c>
    </row>
    <row r="241" spans="4:7" ht="15.75">
      <c r="D241" s="4">
        <v>45212.5</v>
      </c>
      <c r="E241" s="36">
        <f t="shared" si="3"/>
        <v>45212</v>
      </c>
      <c r="F241" s="1" t="s">
        <v>10</v>
      </c>
      <c r="G241" s="31">
        <f>IF(AND(COUNTIFS(E$3:E241,E241,F$3:F241,"giedra")=1,F241="giedra"),1,0)</f>
        <v>0</v>
      </c>
    </row>
    <row r="242" spans="4:7" ht="15.75">
      <c r="D242" s="4">
        <v>45212.75</v>
      </c>
      <c r="E242" s="36">
        <f t="shared" si="3"/>
        <v>45212</v>
      </c>
      <c r="F242" s="1" t="s">
        <v>11</v>
      </c>
      <c r="G242" s="31">
        <f>IF(AND(COUNTIFS(E$3:E242,E242,F$3:F242,"giedra")=1,F242="giedra"),1,0)</f>
        <v>0</v>
      </c>
    </row>
    <row r="243" spans="4:7" ht="15.75">
      <c r="D243" s="4">
        <v>45213</v>
      </c>
      <c r="E243" s="36">
        <f t="shared" si="3"/>
        <v>45213</v>
      </c>
      <c r="F243" s="1" t="s">
        <v>11</v>
      </c>
      <c r="G243" s="31">
        <f>IF(AND(COUNTIFS(E$3:E243,E243,F$3:F243,"giedra")=1,F243="giedra"),1,0)</f>
        <v>0</v>
      </c>
    </row>
    <row r="244" spans="4:7" ht="15.75">
      <c r="D244" s="4">
        <v>45213.25</v>
      </c>
      <c r="E244" s="36">
        <f t="shared" si="3"/>
        <v>45213</v>
      </c>
      <c r="F244" s="1" t="s">
        <v>11</v>
      </c>
      <c r="G244" s="31">
        <f>IF(AND(COUNTIFS(E$3:E244,E244,F$3:F244,"giedra")=1,F244="giedra"),1,0)</f>
        <v>0</v>
      </c>
    </row>
    <row r="245" spans="4:7" ht="15.75">
      <c r="D245" s="4">
        <v>45213.5</v>
      </c>
      <c r="E245" s="36">
        <f t="shared" si="3"/>
        <v>45213</v>
      </c>
      <c r="F245" s="1" t="s">
        <v>14</v>
      </c>
      <c r="G245" s="31">
        <f>IF(AND(COUNTIFS(E$3:E245,E245,F$3:F245,"giedra")=1,F245="giedra"),1,0)</f>
        <v>0</v>
      </c>
    </row>
    <row r="246" spans="4:7" ht="15.75">
      <c r="D246" s="4">
        <v>45213.75</v>
      </c>
      <c r="E246" s="36">
        <f t="shared" si="3"/>
        <v>45213</v>
      </c>
      <c r="F246" s="1" t="s">
        <v>11</v>
      </c>
      <c r="G246" s="31">
        <f>IF(AND(COUNTIFS(E$3:E246,E246,F$3:F246,"giedra")=1,F246="giedra"),1,0)</f>
        <v>0</v>
      </c>
    </row>
    <row r="247" spans="4:7" ht="15.75">
      <c r="D247" s="4">
        <v>45214</v>
      </c>
      <c r="E247" s="36">
        <f t="shared" si="3"/>
        <v>45214</v>
      </c>
      <c r="F247" s="1" t="s">
        <v>11</v>
      </c>
      <c r="G247" s="31">
        <f>IF(AND(COUNTIFS(E$3:E247,E247,F$3:F247,"giedra")=1,F247="giedra"),1,0)</f>
        <v>0</v>
      </c>
    </row>
    <row r="248" spans="4:7" ht="15.75">
      <c r="D248" s="4">
        <v>45214.25</v>
      </c>
      <c r="E248" s="36">
        <f t="shared" si="3"/>
        <v>45214</v>
      </c>
      <c r="F248" s="1" t="s">
        <v>8</v>
      </c>
      <c r="G248" s="31">
        <f>IF(AND(COUNTIFS(E$3:E248,E248,F$3:F248,"giedra")=1,F248="giedra"),1,0)</f>
        <v>1</v>
      </c>
    </row>
    <row r="249" spans="4:7" ht="15.75">
      <c r="D249" s="4">
        <v>45214.5</v>
      </c>
      <c r="E249" s="36">
        <f t="shared" si="3"/>
        <v>45214</v>
      </c>
      <c r="F249" s="1" t="s">
        <v>11</v>
      </c>
      <c r="G249" s="31">
        <f>IF(AND(COUNTIFS(E$3:E249,E249,F$3:F249,"giedra")=1,F249="giedra"),1,0)</f>
        <v>0</v>
      </c>
    </row>
    <row r="250" spans="4:7" ht="15.75">
      <c r="D250" s="4">
        <v>45214.75</v>
      </c>
      <c r="E250" s="36">
        <f t="shared" si="3"/>
        <v>45214</v>
      </c>
      <c r="F250" s="1" t="s">
        <v>14</v>
      </c>
      <c r="G250" s="31">
        <f>IF(AND(COUNTIFS(E$3:E250,E250,F$3:F250,"giedra")=1,F250="giedra"),1,0)</f>
        <v>0</v>
      </c>
    </row>
    <row r="251" spans="4:7" ht="15.75">
      <c r="D251" s="4">
        <v>45215</v>
      </c>
      <c r="E251" s="36">
        <f t="shared" si="3"/>
        <v>45215</v>
      </c>
      <c r="F251" s="1" t="s">
        <v>11</v>
      </c>
      <c r="G251" s="31">
        <f>IF(AND(COUNTIFS(E$3:E251,E251,F$3:F251,"giedra")=1,F251="giedra"),1,0)</f>
        <v>0</v>
      </c>
    </row>
    <row r="252" spans="4:7" ht="15.75">
      <c r="D252" s="4">
        <v>45215.25</v>
      </c>
      <c r="E252" s="36">
        <f t="shared" si="3"/>
        <v>45215</v>
      </c>
      <c r="F252" s="1" t="s">
        <v>12</v>
      </c>
      <c r="G252" s="31">
        <f>IF(AND(COUNTIFS(E$3:E252,E252,F$3:F252,"giedra")=1,F252="giedra"),1,0)</f>
        <v>0</v>
      </c>
    </row>
    <row r="253" spans="4:7" ht="15.75">
      <c r="D253" s="4">
        <v>45215.5</v>
      </c>
      <c r="E253" s="36">
        <f t="shared" si="3"/>
        <v>45215</v>
      </c>
      <c r="F253" s="1" t="s">
        <v>21</v>
      </c>
      <c r="G253" s="31">
        <f>IF(AND(COUNTIFS(E$3:E253,E253,F$3:F253,"giedra")=1,F253="giedra"),1,0)</f>
        <v>0</v>
      </c>
    </row>
    <row r="254" spans="4:7" ht="15.75">
      <c r="D254" s="4">
        <v>45215.75</v>
      </c>
      <c r="E254" s="36">
        <f t="shared" si="3"/>
        <v>45215</v>
      </c>
      <c r="F254" s="1" t="s">
        <v>8</v>
      </c>
      <c r="G254" s="31">
        <f>IF(AND(COUNTIFS(E$3:E254,E254,F$3:F254,"giedra")=1,F254="giedra"),1,0)</f>
        <v>1</v>
      </c>
    </row>
    <row r="255" spans="4:7" ht="15.75">
      <c r="D255" s="4">
        <v>45216</v>
      </c>
      <c r="E255" s="36">
        <f t="shared" si="3"/>
        <v>45216</v>
      </c>
      <c r="F255" s="1" t="s">
        <v>8</v>
      </c>
      <c r="G255" s="31">
        <f>IF(AND(COUNTIFS(E$3:E255,E255,F$3:F255,"giedra")=1,F255="giedra"),1,0)</f>
        <v>1</v>
      </c>
    </row>
    <row r="256" spans="4:7" ht="15.75">
      <c r="D256" s="4">
        <v>45216.25</v>
      </c>
      <c r="E256" s="36">
        <f t="shared" si="3"/>
        <v>45216</v>
      </c>
      <c r="F256" s="1" t="s">
        <v>9</v>
      </c>
      <c r="G256" s="31">
        <f>IF(AND(COUNTIFS(E$3:E256,E256,F$3:F256,"giedra")=1,F256="giedra"),1,0)</f>
        <v>0</v>
      </c>
    </row>
    <row r="257" spans="4:7" ht="15.75">
      <c r="D257" s="4">
        <v>45216.5</v>
      </c>
      <c r="E257" s="36">
        <f t="shared" si="3"/>
        <v>45216</v>
      </c>
      <c r="F257" s="1" t="s">
        <v>11</v>
      </c>
      <c r="G257" s="31">
        <f>IF(AND(COUNTIFS(E$3:E257,E257,F$3:F257,"giedra")=1,F257="giedra"),1,0)</f>
        <v>0</v>
      </c>
    </row>
    <row r="258" spans="4:7" ht="15.75">
      <c r="D258" s="4">
        <v>45216.75</v>
      </c>
      <c r="E258" s="36">
        <f t="shared" si="3"/>
        <v>45216</v>
      </c>
      <c r="F258" s="1" t="s">
        <v>11</v>
      </c>
      <c r="G258" s="31">
        <f>IF(AND(COUNTIFS(E$3:E258,E258,F$3:F258,"giedra")=1,F258="giedra"),1,0)</f>
        <v>0</v>
      </c>
    </row>
    <row r="259" spans="4:7" ht="15.75">
      <c r="D259" s="4">
        <v>45217</v>
      </c>
      <c r="E259" s="36">
        <f t="shared" si="3"/>
        <v>45217</v>
      </c>
      <c r="F259" s="1" t="s">
        <v>11</v>
      </c>
      <c r="G259" s="31">
        <f>IF(AND(COUNTIFS(E$3:E259,E259,F$3:F259,"giedra")=1,F259="giedra"),1,0)</f>
        <v>0</v>
      </c>
    </row>
    <row r="260" spans="4:7" ht="15.75">
      <c r="D260" s="4">
        <v>45217.25</v>
      </c>
      <c r="E260" s="36">
        <f t="shared" ref="E260:E323" si="4">ROUNDDOWN(D260,0)</f>
        <v>45217</v>
      </c>
      <c r="F260" s="1" t="s">
        <v>15</v>
      </c>
      <c r="G260" s="31">
        <f>IF(AND(COUNTIFS(E$3:E260,E260,F$3:F260,"giedra")=1,F260="giedra"),1,0)</f>
        <v>0</v>
      </c>
    </row>
    <row r="261" spans="4:7" ht="15.75">
      <c r="D261" s="4">
        <v>45217.5</v>
      </c>
      <c r="E261" s="36">
        <f t="shared" si="4"/>
        <v>45217</v>
      </c>
      <c r="F261" s="1" t="s">
        <v>15</v>
      </c>
      <c r="G261" s="31">
        <f>IF(AND(COUNTIFS(E$3:E261,E261,F$3:F261,"giedra")=1,F261="giedra"),1,0)</f>
        <v>0</v>
      </c>
    </row>
    <row r="262" spans="4:7" ht="15.75">
      <c r="D262" s="4">
        <v>45217.75</v>
      </c>
      <c r="E262" s="36">
        <f t="shared" si="4"/>
        <v>45217</v>
      </c>
      <c r="F262" s="1" t="s">
        <v>11</v>
      </c>
      <c r="G262" s="31">
        <f>IF(AND(COUNTIFS(E$3:E262,E262,F$3:F262,"giedra")=1,F262="giedra"),1,0)</f>
        <v>0</v>
      </c>
    </row>
    <row r="263" spans="4:7" ht="15.75">
      <c r="D263" s="4">
        <v>45218</v>
      </c>
      <c r="E263" s="36">
        <f t="shared" si="4"/>
        <v>45218</v>
      </c>
      <c r="F263" s="1" t="s">
        <v>13</v>
      </c>
      <c r="G263" s="31">
        <f>IF(AND(COUNTIFS(E$3:E263,E263,F$3:F263,"giedra")=1,F263="giedra"),1,0)</f>
        <v>0</v>
      </c>
    </row>
    <row r="264" spans="4:7" ht="15.75">
      <c r="D264" s="4">
        <v>45218.25</v>
      </c>
      <c r="E264" s="36">
        <f t="shared" si="4"/>
        <v>45218</v>
      </c>
      <c r="F264" s="1" t="s">
        <v>14</v>
      </c>
      <c r="G264" s="31">
        <f>IF(AND(COUNTIFS(E$3:E264,E264,F$3:F264,"giedra")=1,F264="giedra"),1,0)</f>
        <v>0</v>
      </c>
    </row>
    <row r="265" spans="4:7" ht="15.75">
      <c r="D265" s="4">
        <v>45218.5</v>
      </c>
      <c r="E265" s="36">
        <f t="shared" si="4"/>
        <v>45218</v>
      </c>
      <c r="F265" s="1" t="s">
        <v>11</v>
      </c>
      <c r="G265" s="31">
        <f>IF(AND(COUNTIFS(E$3:E265,E265,F$3:F265,"giedra")=1,F265="giedra"),1,0)</f>
        <v>0</v>
      </c>
    </row>
    <row r="266" spans="4:7" ht="15.75">
      <c r="D266" s="4">
        <v>45218.75</v>
      </c>
      <c r="E266" s="36">
        <f t="shared" si="4"/>
        <v>45218</v>
      </c>
      <c r="F266" s="1" t="s">
        <v>11</v>
      </c>
      <c r="G266" s="31">
        <f>IF(AND(COUNTIFS(E$3:E266,E266,F$3:F266,"giedra")=1,F266="giedra"),1,0)</f>
        <v>0</v>
      </c>
    </row>
    <row r="267" spans="4:7" ht="15.75">
      <c r="D267" s="4">
        <v>45219</v>
      </c>
      <c r="E267" s="36">
        <f t="shared" si="4"/>
        <v>45219</v>
      </c>
      <c r="F267" s="1" t="s">
        <v>11</v>
      </c>
      <c r="G267" s="31">
        <f>IF(AND(COUNTIFS(E$3:E267,E267,F$3:F267,"giedra")=1,F267="giedra"),1,0)</f>
        <v>0</v>
      </c>
    </row>
    <row r="268" spans="4:7" ht="15.75">
      <c r="D268" s="4">
        <v>45219.25</v>
      </c>
      <c r="E268" s="36">
        <f t="shared" si="4"/>
        <v>45219</v>
      </c>
      <c r="F268" s="1" t="s">
        <v>22</v>
      </c>
      <c r="G268" s="31">
        <f>IF(AND(COUNTIFS(E$3:E268,E268,F$3:F268,"giedra")=1,F268="giedra"),1,0)</f>
        <v>0</v>
      </c>
    </row>
    <row r="269" spans="4:7" ht="15.75">
      <c r="D269" s="4">
        <v>45219.5</v>
      </c>
      <c r="E269" s="36">
        <f t="shared" si="4"/>
        <v>45219</v>
      </c>
      <c r="F269" s="1" t="s">
        <v>15</v>
      </c>
      <c r="G269" s="31">
        <f>IF(AND(COUNTIFS(E$3:E269,E269,F$3:F269,"giedra")=1,F269="giedra"),1,0)</f>
        <v>0</v>
      </c>
    </row>
    <row r="270" spans="4:7" ht="15.75">
      <c r="D270" s="4">
        <v>45219.75</v>
      </c>
      <c r="E270" s="36">
        <f t="shared" si="4"/>
        <v>45219</v>
      </c>
      <c r="F270" s="1" t="s">
        <v>11</v>
      </c>
      <c r="G270" s="31">
        <f>IF(AND(COUNTIFS(E$3:E270,E270,F$3:F270,"giedra")=1,F270="giedra"),1,0)</f>
        <v>0</v>
      </c>
    </row>
    <row r="271" spans="4:7" ht="15.75">
      <c r="D271" s="4">
        <v>45220</v>
      </c>
      <c r="E271" s="36">
        <f t="shared" si="4"/>
        <v>45220</v>
      </c>
      <c r="F271" s="1" t="s">
        <v>14</v>
      </c>
      <c r="G271" s="31">
        <f>IF(AND(COUNTIFS(E$3:E271,E271,F$3:F271,"giedra")=1,F271="giedra"),1,0)</f>
        <v>0</v>
      </c>
    </row>
    <row r="272" spans="4:7" ht="15.75">
      <c r="D272" s="4">
        <v>45220.25</v>
      </c>
      <c r="E272" s="36">
        <f t="shared" si="4"/>
        <v>45220</v>
      </c>
      <c r="F272" s="1" t="s">
        <v>14</v>
      </c>
      <c r="G272" s="31">
        <f>IF(AND(COUNTIFS(E$3:E272,E272,F$3:F272,"giedra")=1,F272="giedra"),1,0)</f>
        <v>0</v>
      </c>
    </row>
    <row r="273" spans="4:7" ht="15.75">
      <c r="D273" s="4">
        <v>45220.5</v>
      </c>
      <c r="E273" s="36">
        <f t="shared" si="4"/>
        <v>45220</v>
      </c>
      <c r="F273" s="1" t="s">
        <v>14</v>
      </c>
      <c r="G273" s="31">
        <f>IF(AND(COUNTIFS(E$3:E273,E273,F$3:F273,"giedra")=1,F273="giedra"),1,0)</f>
        <v>0</v>
      </c>
    </row>
    <row r="274" spans="4:7" ht="15.75">
      <c r="D274" s="4">
        <v>45220.75</v>
      </c>
      <c r="E274" s="36">
        <f t="shared" si="4"/>
        <v>45220</v>
      </c>
      <c r="F274" s="1" t="s">
        <v>14</v>
      </c>
      <c r="G274" s="31">
        <f>IF(AND(COUNTIFS(E$3:E274,E274,F$3:F274,"giedra")=1,F274="giedra"),1,0)</f>
        <v>0</v>
      </c>
    </row>
    <row r="275" spans="4:7" ht="15.75">
      <c r="D275" s="4">
        <v>45221</v>
      </c>
      <c r="E275" s="36">
        <f t="shared" si="4"/>
        <v>45221</v>
      </c>
      <c r="F275" s="1" t="s">
        <v>13</v>
      </c>
      <c r="G275" s="31">
        <f>IF(AND(COUNTIFS(E$3:E275,E275,F$3:F275,"giedra")=1,F275="giedra"),1,0)</f>
        <v>0</v>
      </c>
    </row>
    <row r="276" spans="4:7" ht="15.75">
      <c r="D276" s="4">
        <v>45221.25</v>
      </c>
      <c r="E276" s="36">
        <f t="shared" si="4"/>
        <v>45221</v>
      </c>
      <c r="F276" s="1" t="s">
        <v>16</v>
      </c>
      <c r="G276" s="31">
        <f>IF(AND(COUNTIFS(E$3:E276,E276,F$3:F276,"giedra")=1,F276="giedra"),1,0)</f>
        <v>0</v>
      </c>
    </row>
    <row r="277" spans="4:7" ht="15.75">
      <c r="D277" s="4">
        <v>45221.5</v>
      </c>
      <c r="E277" s="36">
        <f t="shared" si="4"/>
        <v>45221</v>
      </c>
      <c r="F277" s="1" t="s">
        <v>14</v>
      </c>
      <c r="G277" s="31">
        <f>IF(AND(COUNTIFS(E$3:E277,E277,F$3:F277,"giedra")=1,F277="giedra"),1,0)</f>
        <v>0</v>
      </c>
    </row>
    <row r="278" spans="4:7" ht="15.75">
      <c r="D278" s="4">
        <v>45221.75</v>
      </c>
      <c r="E278" s="36">
        <f t="shared" si="4"/>
        <v>45221</v>
      </c>
      <c r="F278" s="1" t="s">
        <v>14</v>
      </c>
      <c r="G278" s="31">
        <f>IF(AND(COUNTIFS(E$3:E278,E278,F$3:F278,"giedra")=1,F278="giedra"),1,0)</f>
        <v>0</v>
      </c>
    </row>
    <row r="279" spans="4:7" ht="15.75">
      <c r="D279" s="4">
        <v>45222</v>
      </c>
      <c r="E279" s="36">
        <f t="shared" si="4"/>
        <v>45222</v>
      </c>
      <c r="F279" s="1" t="s">
        <v>15</v>
      </c>
      <c r="G279" s="31">
        <f>IF(AND(COUNTIFS(E$3:E279,E279,F$3:F279,"giedra")=1,F279="giedra"),1,0)</f>
        <v>0</v>
      </c>
    </row>
    <row r="280" spans="4:7" ht="15.75">
      <c r="D280" s="4">
        <v>45222.25</v>
      </c>
      <c r="E280" s="36">
        <f t="shared" si="4"/>
        <v>45222</v>
      </c>
      <c r="F280" s="1" t="s">
        <v>14</v>
      </c>
      <c r="G280" s="31">
        <f>IF(AND(COUNTIFS(E$3:E280,E280,F$3:F280,"giedra")=1,F280="giedra"),1,0)</f>
        <v>0</v>
      </c>
    </row>
    <row r="281" spans="4:7" ht="15.75">
      <c r="D281" s="4">
        <v>45222.5</v>
      </c>
      <c r="E281" s="36">
        <f t="shared" si="4"/>
        <v>45222</v>
      </c>
      <c r="F281" s="1" t="s">
        <v>15</v>
      </c>
      <c r="G281" s="31">
        <f>IF(AND(COUNTIFS(E$3:E281,E281,F$3:F281,"giedra")=1,F281="giedra"),1,0)</f>
        <v>0</v>
      </c>
    </row>
    <row r="282" spans="4:7" ht="15.75">
      <c r="D282" s="4">
        <v>45222.75</v>
      </c>
      <c r="E282" s="36">
        <f t="shared" si="4"/>
        <v>45222</v>
      </c>
      <c r="F282" s="1" t="s">
        <v>15</v>
      </c>
      <c r="G282" s="31">
        <f>IF(AND(COUNTIFS(E$3:E282,E282,F$3:F282,"giedra")=1,F282="giedra"),1,0)</f>
        <v>0</v>
      </c>
    </row>
    <row r="283" spans="4:7" ht="15.75">
      <c r="D283" s="4">
        <v>45223</v>
      </c>
      <c r="E283" s="36">
        <f t="shared" si="4"/>
        <v>45223</v>
      </c>
      <c r="F283" s="1" t="s">
        <v>15</v>
      </c>
      <c r="G283" s="31">
        <f>IF(AND(COUNTIFS(E$3:E283,E283,F$3:F283,"giedra")=1,F283="giedra"),1,0)</f>
        <v>0</v>
      </c>
    </row>
    <row r="284" spans="4:7" ht="15.75">
      <c r="D284" s="4">
        <v>45223.25</v>
      </c>
      <c r="E284" s="36">
        <f t="shared" si="4"/>
        <v>45223</v>
      </c>
      <c r="F284" s="1" t="s">
        <v>13</v>
      </c>
      <c r="G284" s="31">
        <f>IF(AND(COUNTIFS(E$3:E284,E284,F$3:F284,"giedra")=1,F284="giedra"),1,0)</f>
        <v>0</v>
      </c>
    </row>
    <row r="285" spans="4:7" ht="15.75">
      <c r="D285" s="4">
        <v>45223.5</v>
      </c>
      <c r="E285" s="36">
        <f t="shared" si="4"/>
        <v>45223</v>
      </c>
      <c r="F285" s="1" t="s">
        <v>11</v>
      </c>
      <c r="G285" s="31">
        <f>IF(AND(COUNTIFS(E$3:E285,E285,F$3:F285,"giedra")=1,F285="giedra"),1,0)</f>
        <v>0</v>
      </c>
    </row>
    <row r="286" spans="4:7" ht="15.75">
      <c r="D286" s="4">
        <v>45223.75</v>
      </c>
      <c r="E286" s="36">
        <f t="shared" si="4"/>
        <v>45223</v>
      </c>
      <c r="F286" s="1" t="s">
        <v>16</v>
      </c>
      <c r="G286" s="31">
        <f>IF(AND(COUNTIFS(E$3:E286,E286,F$3:F286,"giedra")=1,F286="giedra"),1,0)</f>
        <v>0</v>
      </c>
    </row>
    <row r="287" spans="4:7" ht="15.75">
      <c r="D287" s="4">
        <v>45224</v>
      </c>
      <c r="E287" s="36">
        <f t="shared" si="4"/>
        <v>45224</v>
      </c>
      <c r="F287" s="1" t="s">
        <v>16</v>
      </c>
      <c r="G287" s="31">
        <f>IF(AND(COUNTIFS(E$3:E287,E287,F$3:F287,"giedra")=1,F287="giedra"),1,0)</f>
        <v>0</v>
      </c>
    </row>
    <row r="288" spans="4:7" ht="15.75">
      <c r="D288" s="4">
        <v>45224.25</v>
      </c>
      <c r="E288" s="36">
        <f t="shared" si="4"/>
        <v>45224</v>
      </c>
      <c r="F288" s="1" t="s">
        <v>11</v>
      </c>
      <c r="G288" s="31">
        <f>IF(AND(COUNTIFS(E$3:E288,E288,F$3:F288,"giedra")=1,F288="giedra"),1,0)</f>
        <v>0</v>
      </c>
    </row>
    <row r="289" spans="4:7" ht="15.75">
      <c r="D289" s="4">
        <v>45224.5</v>
      </c>
      <c r="E289" s="36">
        <f t="shared" si="4"/>
        <v>45224</v>
      </c>
      <c r="F289" s="1" t="s">
        <v>11</v>
      </c>
      <c r="G289" s="31">
        <f>IF(AND(COUNTIFS(E$3:E289,E289,F$3:F289,"giedra")=1,F289="giedra"),1,0)</f>
        <v>0</v>
      </c>
    </row>
    <row r="290" spans="4:7" ht="15.75">
      <c r="D290" s="4">
        <v>45224.75</v>
      </c>
      <c r="E290" s="36">
        <f t="shared" si="4"/>
        <v>45224</v>
      </c>
      <c r="F290" s="1" t="s">
        <v>15</v>
      </c>
      <c r="G290" s="31">
        <f>IF(AND(COUNTIFS(E$3:E290,E290,F$3:F290,"giedra")=1,F290="giedra"),1,0)</f>
        <v>0</v>
      </c>
    </row>
    <row r="291" spans="4:7" ht="15.75">
      <c r="D291" s="4">
        <v>45225</v>
      </c>
      <c r="E291" s="36">
        <f t="shared" si="4"/>
        <v>45225</v>
      </c>
      <c r="F291" s="1" t="s">
        <v>14</v>
      </c>
      <c r="G291" s="31">
        <f>IF(AND(COUNTIFS(E$3:E291,E291,F$3:F291,"giedra")=1,F291="giedra"),1,0)</f>
        <v>0</v>
      </c>
    </row>
    <row r="292" spans="4:7" ht="15.75">
      <c r="D292" s="4">
        <v>45225.25</v>
      </c>
      <c r="E292" s="36">
        <f t="shared" si="4"/>
        <v>45225</v>
      </c>
      <c r="F292" s="1" t="s">
        <v>23</v>
      </c>
      <c r="G292" s="31">
        <f>IF(AND(COUNTIFS(E$3:E292,E292,F$3:F292,"giedra")=1,F292="giedra"),1,0)</f>
        <v>0</v>
      </c>
    </row>
    <row r="293" spans="4:7" ht="15.75">
      <c r="D293" s="4">
        <v>45225.5</v>
      </c>
      <c r="E293" s="36">
        <f t="shared" si="4"/>
        <v>45225</v>
      </c>
      <c r="F293" s="1" t="s">
        <v>15</v>
      </c>
      <c r="G293" s="31">
        <f>IF(AND(COUNTIFS(E$3:E293,E293,F$3:F293,"giedra")=1,F293="giedra"),1,0)</f>
        <v>0</v>
      </c>
    </row>
    <row r="294" spans="4:7" ht="15.75">
      <c r="D294" s="4">
        <v>45225.75</v>
      </c>
      <c r="E294" s="36">
        <f t="shared" si="4"/>
        <v>45225</v>
      </c>
      <c r="F294" s="1" t="s">
        <v>13</v>
      </c>
      <c r="G294" s="31">
        <f>IF(AND(COUNTIFS(E$3:E294,E294,F$3:F294,"giedra")=1,F294="giedra"),1,0)</f>
        <v>0</v>
      </c>
    </row>
    <row r="295" spans="4:7" ht="15.75">
      <c r="D295" s="4">
        <v>45226</v>
      </c>
      <c r="E295" s="36">
        <f t="shared" si="4"/>
        <v>45226</v>
      </c>
      <c r="F295" s="1" t="s">
        <v>14</v>
      </c>
      <c r="G295" s="31">
        <f>IF(AND(COUNTIFS(E$3:E295,E295,F$3:F295,"giedra")=1,F295="giedra"),1,0)</f>
        <v>0</v>
      </c>
    </row>
    <row r="296" spans="4:7" ht="15.75">
      <c r="D296" s="4">
        <v>45226.25</v>
      </c>
      <c r="E296" s="36">
        <f t="shared" si="4"/>
        <v>45226</v>
      </c>
      <c r="F296" s="1" t="s">
        <v>13</v>
      </c>
      <c r="G296" s="31">
        <f>IF(AND(COUNTIFS(E$3:E296,E296,F$3:F296,"giedra")=1,F296="giedra"),1,0)</f>
        <v>0</v>
      </c>
    </row>
    <row r="297" spans="4:7" ht="15.75">
      <c r="D297" s="4">
        <v>45226.5</v>
      </c>
      <c r="E297" s="36">
        <f t="shared" si="4"/>
        <v>45226</v>
      </c>
      <c r="F297" s="1" t="s">
        <v>13</v>
      </c>
      <c r="G297" s="31">
        <f>IF(AND(COUNTIFS(E$3:E297,E297,F$3:F297,"giedra")=1,F297="giedra"),1,0)</f>
        <v>0</v>
      </c>
    </row>
    <row r="298" spans="4:7" ht="15.75">
      <c r="D298" s="4">
        <v>45226.75</v>
      </c>
      <c r="E298" s="36">
        <f t="shared" si="4"/>
        <v>45226</v>
      </c>
      <c r="F298" s="1" t="s">
        <v>16</v>
      </c>
      <c r="G298" s="31">
        <f>IF(AND(COUNTIFS(E$3:E298,E298,F$3:F298,"giedra")=1,F298="giedra"),1,0)</f>
        <v>0</v>
      </c>
    </row>
    <row r="299" spans="4:7" ht="15.75">
      <c r="D299" s="4">
        <v>45227</v>
      </c>
      <c r="E299" s="36">
        <f t="shared" si="4"/>
        <v>45227</v>
      </c>
      <c r="F299" s="1" t="s">
        <v>11</v>
      </c>
      <c r="G299" s="31">
        <f>IF(AND(COUNTIFS(E$3:E299,E299,F$3:F299,"giedra")=1,F299="giedra"),1,0)</f>
        <v>0</v>
      </c>
    </row>
    <row r="300" spans="4:7" ht="15.75">
      <c r="D300" s="4">
        <v>45227.25</v>
      </c>
      <c r="E300" s="36">
        <f t="shared" si="4"/>
        <v>45227</v>
      </c>
      <c r="F300" s="1" t="s">
        <v>14</v>
      </c>
      <c r="G300" s="31">
        <f>IF(AND(COUNTIFS(E$3:E300,E300,F$3:F300,"giedra")=1,F300="giedra"),1,0)</f>
        <v>0</v>
      </c>
    </row>
    <row r="301" spans="4:7" ht="15.75">
      <c r="D301" s="4">
        <v>45227.5</v>
      </c>
      <c r="E301" s="36">
        <f t="shared" si="4"/>
        <v>45227</v>
      </c>
      <c r="F301" s="1" t="s">
        <v>15</v>
      </c>
      <c r="G301" s="31">
        <f>IF(AND(COUNTIFS(E$3:E301,E301,F$3:F301,"giedra")=1,F301="giedra"),1,0)</f>
        <v>0</v>
      </c>
    </row>
    <row r="302" spans="4:7" ht="15.75">
      <c r="D302" s="4">
        <v>45227.75</v>
      </c>
      <c r="E302" s="36">
        <f t="shared" si="4"/>
        <v>45227</v>
      </c>
      <c r="F302" s="1" t="s">
        <v>11</v>
      </c>
      <c r="G302" s="31">
        <f>IF(AND(COUNTIFS(E$3:E302,E302,F$3:F302,"giedra")=1,F302="giedra"),1,0)</f>
        <v>0</v>
      </c>
    </row>
    <row r="303" spans="4:7" ht="15.75">
      <c r="D303" s="4">
        <v>45228</v>
      </c>
      <c r="E303" s="36">
        <f t="shared" si="4"/>
        <v>45228</v>
      </c>
      <c r="F303" s="1" t="s">
        <v>11</v>
      </c>
      <c r="G303" s="31">
        <f>IF(AND(COUNTIFS(E$3:E303,E303,F$3:F303,"giedra")=1,F303="giedra"),1,0)</f>
        <v>0</v>
      </c>
    </row>
    <row r="304" spans="4:7" ht="15.75">
      <c r="D304" s="4">
        <v>45228.25</v>
      </c>
      <c r="E304" s="36">
        <f t="shared" si="4"/>
        <v>45228</v>
      </c>
      <c r="F304" s="1" t="s">
        <v>13</v>
      </c>
      <c r="G304" s="31">
        <f>IF(AND(COUNTIFS(E$3:E304,E304,F$3:F304,"giedra")=1,F304="giedra"),1,0)</f>
        <v>0</v>
      </c>
    </row>
    <row r="305" spans="4:7" ht="15.75">
      <c r="D305" s="4">
        <v>45228.5</v>
      </c>
      <c r="E305" s="36">
        <f t="shared" si="4"/>
        <v>45228</v>
      </c>
      <c r="F305" s="1" t="s">
        <v>12</v>
      </c>
      <c r="G305" s="31">
        <f>IF(AND(COUNTIFS(E$3:E305,E305,F$3:F305,"giedra")=1,F305="giedra"),1,0)</f>
        <v>0</v>
      </c>
    </row>
    <row r="306" spans="4:7" ht="15.75">
      <c r="D306" s="4">
        <v>45228.75</v>
      </c>
      <c r="E306" s="36">
        <f t="shared" si="4"/>
        <v>45228</v>
      </c>
      <c r="F306" s="1" t="s">
        <v>14</v>
      </c>
      <c r="G306" s="31">
        <f>IF(AND(COUNTIFS(E$3:E306,E306,F$3:F306,"giedra")=1,F306="giedra"),1,0)</f>
        <v>0</v>
      </c>
    </row>
    <row r="307" spans="4:7" ht="15.75">
      <c r="D307" s="4">
        <v>45229</v>
      </c>
      <c r="E307" s="36">
        <f t="shared" si="4"/>
        <v>45229</v>
      </c>
      <c r="F307" s="1" t="s">
        <v>15</v>
      </c>
      <c r="G307" s="31">
        <f>IF(AND(COUNTIFS(E$3:E307,E307,F$3:F307,"giedra")=1,F307="giedra"),1,0)</f>
        <v>0</v>
      </c>
    </row>
    <row r="308" spans="4:7" ht="15.75">
      <c r="D308" s="4">
        <v>45229.25</v>
      </c>
      <c r="E308" s="36">
        <f t="shared" si="4"/>
        <v>45229</v>
      </c>
      <c r="F308" s="1" t="s">
        <v>11</v>
      </c>
      <c r="G308" s="31">
        <f>IF(AND(COUNTIFS(E$3:E308,E308,F$3:F308,"giedra")=1,F308="giedra"),1,0)</f>
        <v>0</v>
      </c>
    </row>
    <row r="309" spans="4:7" ht="15.75">
      <c r="D309" s="4">
        <v>45229.5</v>
      </c>
      <c r="E309" s="36">
        <f t="shared" si="4"/>
        <v>45229</v>
      </c>
      <c r="F309" s="1" t="s">
        <v>11</v>
      </c>
      <c r="G309" s="31">
        <f>IF(AND(COUNTIFS(E$3:E309,E309,F$3:F309,"giedra")=1,F309="giedra"),1,0)</f>
        <v>0</v>
      </c>
    </row>
    <row r="310" spans="4:7" ht="15.75">
      <c r="D310" s="4">
        <v>45229.75</v>
      </c>
      <c r="E310" s="36">
        <f t="shared" si="4"/>
        <v>45229</v>
      </c>
      <c r="F310" s="1" t="s">
        <v>10</v>
      </c>
      <c r="G310" s="31">
        <f>IF(AND(COUNTIFS(E$3:E310,E310,F$3:F310,"giedra")=1,F310="giedra"),1,0)</f>
        <v>0</v>
      </c>
    </row>
    <row r="311" spans="4:7" ht="15.75">
      <c r="D311" s="4">
        <v>45230</v>
      </c>
      <c r="E311" s="36">
        <f t="shared" si="4"/>
        <v>45230</v>
      </c>
      <c r="F311" s="1" t="s">
        <v>16</v>
      </c>
      <c r="G311" s="31">
        <f>IF(AND(COUNTIFS(E$3:E311,E311,F$3:F311,"giedra")=1,F311="giedra"),1,0)</f>
        <v>0</v>
      </c>
    </row>
    <row r="312" spans="4:7" ht="15.75">
      <c r="D312" s="4">
        <v>45230.25</v>
      </c>
      <c r="E312" s="36">
        <f t="shared" si="4"/>
        <v>45230</v>
      </c>
      <c r="F312" s="1" t="s">
        <v>13</v>
      </c>
      <c r="G312" s="31">
        <f>IF(AND(COUNTIFS(E$3:E312,E312,F$3:F312,"giedra")=1,F312="giedra"),1,0)</f>
        <v>0</v>
      </c>
    </row>
    <row r="313" spans="4:7" ht="15.75">
      <c r="D313" s="4">
        <v>45230.5</v>
      </c>
      <c r="E313" s="36">
        <f t="shared" si="4"/>
        <v>45230</v>
      </c>
      <c r="F313" s="1" t="s">
        <v>11</v>
      </c>
      <c r="G313" s="31">
        <f>IF(AND(COUNTIFS(E$3:E313,E313,F$3:F313,"giedra")=1,F313="giedra"),1,0)</f>
        <v>0</v>
      </c>
    </row>
    <row r="314" spans="4:7" ht="15.75">
      <c r="D314" s="4">
        <v>45230.75</v>
      </c>
      <c r="E314" s="36">
        <f t="shared" si="4"/>
        <v>45230</v>
      </c>
      <c r="F314" s="1" t="s">
        <v>11</v>
      </c>
      <c r="G314" s="31">
        <f>IF(AND(COUNTIFS(E$3:E314,E314,F$3:F314,"giedra")=1,F314="giedra"),1,0)</f>
        <v>0</v>
      </c>
    </row>
    <row r="315" spans="4:7" ht="15.75">
      <c r="D315" s="4">
        <v>45231</v>
      </c>
      <c r="E315" s="36">
        <f t="shared" si="4"/>
        <v>45231</v>
      </c>
      <c r="F315" s="1" t="s">
        <v>14</v>
      </c>
      <c r="G315" s="31">
        <f>IF(AND(COUNTIFS(E$3:E315,E315,F$3:F315,"giedra")=1,F315="giedra"),1,0)</f>
        <v>0</v>
      </c>
    </row>
    <row r="316" spans="4:7" ht="15.75">
      <c r="D316" s="4">
        <v>45231.25</v>
      </c>
      <c r="E316" s="36">
        <f t="shared" si="4"/>
        <v>45231</v>
      </c>
      <c r="F316" s="1" t="s">
        <v>15</v>
      </c>
      <c r="G316" s="31">
        <f>IF(AND(COUNTIFS(E$3:E316,E316,F$3:F316,"giedra")=1,F316="giedra"),1,0)</f>
        <v>0</v>
      </c>
    </row>
    <row r="317" spans="4:7" ht="15.75">
      <c r="D317" s="4">
        <v>45231.5</v>
      </c>
      <c r="E317" s="36">
        <f t="shared" si="4"/>
        <v>45231</v>
      </c>
      <c r="F317" s="1" t="s">
        <v>14</v>
      </c>
      <c r="G317" s="31">
        <f>IF(AND(COUNTIFS(E$3:E317,E317,F$3:F317,"giedra")=1,F317="giedra"),1,0)</f>
        <v>0</v>
      </c>
    </row>
    <row r="318" spans="4:7" ht="15.75">
      <c r="D318" s="4">
        <v>45231.75</v>
      </c>
      <c r="E318" s="36">
        <f t="shared" si="4"/>
        <v>45231</v>
      </c>
      <c r="F318" s="1" t="s">
        <v>11</v>
      </c>
      <c r="G318" s="31">
        <f>IF(AND(COUNTIFS(E$3:E318,E318,F$3:F318,"giedra")=1,F318="giedra"),1,0)</f>
        <v>0</v>
      </c>
    </row>
    <row r="319" spans="4:7" ht="15.75">
      <c r="D319" s="4">
        <v>45232</v>
      </c>
      <c r="E319" s="36">
        <f t="shared" si="4"/>
        <v>45232</v>
      </c>
      <c r="F319" s="1" t="s">
        <v>11</v>
      </c>
      <c r="G319" s="31">
        <f>IF(AND(COUNTIFS(E$3:E319,E319,F$3:F319,"giedra")=1,F319="giedra"),1,0)</f>
        <v>0</v>
      </c>
    </row>
    <row r="320" spans="4:7" ht="15.75">
      <c r="D320" s="4">
        <v>45232.25</v>
      </c>
      <c r="E320" s="36">
        <f t="shared" si="4"/>
        <v>45232</v>
      </c>
      <c r="F320" s="1" t="s">
        <v>8</v>
      </c>
      <c r="G320" s="31">
        <f>IF(AND(COUNTIFS(E$3:E320,E320,F$3:F320,"giedra")=1,F320="giedra"),1,0)</f>
        <v>1</v>
      </c>
    </row>
    <row r="321" spans="4:7" ht="15.75">
      <c r="D321" s="4">
        <v>45232.5</v>
      </c>
      <c r="E321" s="36">
        <f t="shared" si="4"/>
        <v>45232</v>
      </c>
      <c r="F321" s="1" t="s">
        <v>8</v>
      </c>
      <c r="G321" s="31">
        <f>IF(AND(COUNTIFS(E$3:E321,E321,F$3:F321,"giedra")=1,F321="giedra"),1,0)</f>
        <v>0</v>
      </c>
    </row>
    <row r="322" spans="4:7" ht="15.75">
      <c r="D322" s="4">
        <v>45232.75</v>
      </c>
      <c r="E322" s="36">
        <f t="shared" si="4"/>
        <v>45232</v>
      </c>
      <c r="F322" s="1" t="s">
        <v>8</v>
      </c>
      <c r="G322" s="31">
        <f>IF(AND(COUNTIFS(E$3:E322,E322,F$3:F322,"giedra")=1,F322="giedra"),1,0)</f>
        <v>0</v>
      </c>
    </row>
    <row r="323" spans="4:7" ht="15.75">
      <c r="D323" s="4">
        <v>45233</v>
      </c>
      <c r="E323" s="36">
        <f t="shared" si="4"/>
        <v>45233</v>
      </c>
      <c r="F323" s="1" t="s">
        <v>8</v>
      </c>
      <c r="G323" s="31">
        <f>IF(AND(COUNTIFS(E$3:E323,E323,F$3:F323,"giedra")=1,F323="giedra"),1,0)</f>
        <v>1</v>
      </c>
    </row>
    <row r="324" spans="4:7" ht="15.75">
      <c r="D324" s="4">
        <v>45233.25</v>
      </c>
      <c r="E324" s="36">
        <f t="shared" ref="E324:E387" si="5">ROUNDDOWN(D324,0)</f>
        <v>45233</v>
      </c>
      <c r="F324" s="1" t="s">
        <v>8</v>
      </c>
      <c r="G324" s="31">
        <f>IF(AND(COUNTIFS(E$3:E324,E324,F$3:F324,"giedra")=1,F324="giedra"),1,0)</f>
        <v>0</v>
      </c>
    </row>
    <row r="325" spans="4:7" ht="15.75">
      <c r="D325" s="4">
        <v>45233.5</v>
      </c>
      <c r="E325" s="36">
        <f t="shared" si="5"/>
        <v>45233</v>
      </c>
      <c r="F325" s="1" t="s">
        <v>11</v>
      </c>
      <c r="G325" s="31">
        <f>IF(AND(COUNTIFS(E$3:E325,E325,F$3:F325,"giedra")=1,F325="giedra"),1,0)</f>
        <v>0</v>
      </c>
    </row>
    <row r="326" spans="4:7" ht="15.75">
      <c r="D326" s="4">
        <v>45233.75</v>
      </c>
      <c r="E326" s="36">
        <f t="shared" si="5"/>
        <v>45233</v>
      </c>
      <c r="F326" s="1" t="s">
        <v>11</v>
      </c>
      <c r="G326" s="31">
        <f>IF(AND(COUNTIFS(E$3:E326,E326,F$3:F326,"giedra")=1,F326="giedra"),1,0)</f>
        <v>0</v>
      </c>
    </row>
    <row r="327" spans="4:7" ht="15.75">
      <c r="D327" s="4">
        <v>45234</v>
      </c>
      <c r="E327" s="36">
        <f t="shared" si="5"/>
        <v>45234</v>
      </c>
      <c r="F327" s="1" t="s">
        <v>15</v>
      </c>
      <c r="G327" s="31">
        <f>IF(AND(COUNTIFS(E$3:E327,E327,F$3:F327,"giedra")=1,F327="giedra"),1,0)</f>
        <v>0</v>
      </c>
    </row>
    <row r="328" spans="4:7" ht="15.75">
      <c r="D328" s="4">
        <v>45234.25</v>
      </c>
      <c r="E328" s="36">
        <f t="shared" si="5"/>
        <v>45234</v>
      </c>
      <c r="F328" s="1" t="s">
        <v>11</v>
      </c>
      <c r="G328" s="31">
        <f>IF(AND(COUNTIFS(E$3:E328,E328,F$3:F328,"giedra")=1,F328="giedra"),1,0)</f>
        <v>0</v>
      </c>
    </row>
    <row r="329" spans="4:7" ht="15.75">
      <c r="D329" s="4">
        <v>45234.5</v>
      </c>
      <c r="E329" s="36">
        <f t="shared" si="5"/>
        <v>45234</v>
      </c>
      <c r="F329" s="1" t="s">
        <v>11</v>
      </c>
      <c r="G329" s="31">
        <f>IF(AND(COUNTIFS(E$3:E329,E329,F$3:F329,"giedra")=1,F329="giedra"),1,0)</f>
        <v>0</v>
      </c>
    </row>
    <row r="330" spans="4:7" ht="15.75">
      <c r="D330" s="4">
        <v>45234.75</v>
      </c>
      <c r="E330" s="36">
        <f t="shared" si="5"/>
        <v>45234</v>
      </c>
      <c r="F330" s="1" t="s">
        <v>11</v>
      </c>
      <c r="G330" s="31">
        <f>IF(AND(COUNTIFS(E$3:E330,E330,F$3:F330,"giedra")=1,F330="giedra"),1,0)</f>
        <v>0</v>
      </c>
    </row>
    <row r="331" spans="4:7" ht="15.75">
      <c r="D331" s="4">
        <v>45235</v>
      </c>
      <c r="E331" s="36">
        <f t="shared" si="5"/>
        <v>45235</v>
      </c>
      <c r="F331" s="1" t="s">
        <v>13</v>
      </c>
      <c r="G331" s="31">
        <f>IF(AND(COUNTIFS(E$3:E331,E331,F$3:F331,"giedra")=1,F331="giedra"),1,0)</f>
        <v>0</v>
      </c>
    </row>
    <row r="332" spans="4:7" ht="15.75">
      <c r="D332" s="4">
        <v>45235.25</v>
      </c>
      <c r="E332" s="36">
        <f t="shared" si="5"/>
        <v>45235</v>
      </c>
      <c r="F332" s="1" t="s">
        <v>13</v>
      </c>
      <c r="G332" s="31">
        <f>IF(AND(COUNTIFS(E$3:E332,E332,F$3:F332,"giedra")=1,F332="giedra"),1,0)</f>
        <v>0</v>
      </c>
    </row>
    <row r="333" spans="4:7" ht="15.75">
      <c r="D333" s="4">
        <v>45235.5</v>
      </c>
      <c r="E333" s="36">
        <f t="shared" si="5"/>
        <v>45235</v>
      </c>
      <c r="F333" s="1" t="s">
        <v>11</v>
      </c>
      <c r="G333" s="31">
        <f>IF(AND(COUNTIFS(E$3:E333,E333,F$3:F333,"giedra")=1,F333="giedra"),1,0)</f>
        <v>0</v>
      </c>
    </row>
    <row r="334" spans="4:7" ht="15.75">
      <c r="D334" s="4">
        <v>45235.75</v>
      </c>
      <c r="E334" s="36">
        <f t="shared" si="5"/>
        <v>45235</v>
      </c>
      <c r="F334" s="1" t="s">
        <v>11</v>
      </c>
      <c r="G334" s="31">
        <f>IF(AND(COUNTIFS(E$3:E334,E334,F$3:F334,"giedra")=1,F334="giedra"),1,0)</f>
        <v>0</v>
      </c>
    </row>
    <row r="335" spans="4:7" ht="15.75">
      <c r="D335" s="4">
        <v>45236</v>
      </c>
      <c r="E335" s="36">
        <f t="shared" si="5"/>
        <v>45236</v>
      </c>
      <c r="F335" s="1" t="s">
        <v>14</v>
      </c>
      <c r="G335" s="31">
        <f>IF(AND(COUNTIFS(E$3:E335,E335,F$3:F335,"giedra")=1,F335="giedra"),1,0)</f>
        <v>0</v>
      </c>
    </row>
    <row r="336" spans="4:7" ht="15.75">
      <c r="D336" s="4">
        <v>45236.25</v>
      </c>
      <c r="E336" s="36">
        <f t="shared" si="5"/>
        <v>45236</v>
      </c>
      <c r="F336" s="1" t="s">
        <v>14</v>
      </c>
      <c r="G336" s="31">
        <f>IF(AND(COUNTIFS(E$3:E336,E336,F$3:F336,"giedra")=1,F336="giedra"),1,0)</f>
        <v>0</v>
      </c>
    </row>
    <row r="337" spans="4:7" ht="15.75">
      <c r="D337" s="4">
        <v>45236.5</v>
      </c>
      <c r="E337" s="36">
        <f t="shared" si="5"/>
        <v>45236</v>
      </c>
      <c r="F337" s="1" t="s">
        <v>11</v>
      </c>
      <c r="G337" s="31">
        <f>IF(AND(COUNTIFS(E$3:E337,E337,F$3:F337,"giedra")=1,F337="giedra"),1,0)</f>
        <v>0</v>
      </c>
    </row>
    <row r="338" spans="4:7" ht="15.75">
      <c r="D338" s="4">
        <v>45236.75</v>
      </c>
      <c r="E338" s="36">
        <f t="shared" si="5"/>
        <v>45236</v>
      </c>
      <c r="F338" s="1" t="s">
        <v>14</v>
      </c>
      <c r="G338" s="31">
        <f>IF(AND(COUNTIFS(E$3:E338,E338,F$3:F338,"giedra")=1,F338="giedra"),1,0)</f>
        <v>0</v>
      </c>
    </row>
    <row r="339" spans="4:7" ht="15.75">
      <c r="D339" s="4">
        <v>45237</v>
      </c>
      <c r="E339" s="36">
        <f t="shared" si="5"/>
        <v>45237</v>
      </c>
      <c r="F339" s="1" t="s">
        <v>14</v>
      </c>
      <c r="G339" s="31">
        <f>IF(AND(COUNTIFS(E$3:E339,E339,F$3:F339,"giedra")=1,F339="giedra"),1,0)</f>
        <v>0</v>
      </c>
    </row>
    <row r="340" spans="4:7" ht="15.75">
      <c r="D340" s="4">
        <v>45237.25</v>
      </c>
      <c r="E340" s="36">
        <f t="shared" si="5"/>
        <v>45237</v>
      </c>
      <c r="F340" s="1" t="s">
        <v>11</v>
      </c>
      <c r="G340" s="31">
        <f>IF(AND(COUNTIFS(E$3:E340,E340,F$3:F340,"giedra")=1,F340="giedra"),1,0)</f>
        <v>0</v>
      </c>
    </row>
    <row r="341" spans="4:7" ht="15.75">
      <c r="D341" s="4">
        <v>45237.5</v>
      </c>
      <c r="E341" s="36">
        <f t="shared" si="5"/>
        <v>45237</v>
      </c>
      <c r="F341" s="1" t="s">
        <v>12</v>
      </c>
      <c r="G341" s="31">
        <f>IF(AND(COUNTIFS(E$3:E341,E341,F$3:F341,"giedra")=1,F341="giedra"),1,0)</f>
        <v>0</v>
      </c>
    </row>
    <row r="342" spans="4:7" ht="15.75">
      <c r="D342" s="4">
        <v>45237.75</v>
      </c>
      <c r="E342" s="36">
        <f t="shared" si="5"/>
        <v>45237</v>
      </c>
      <c r="F342" s="1" t="s">
        <v>14</v>
      </c>
      <c r="G342" s="31">
        <f>IF(AND(COUNTIFS(E$3:E342,E342,F$3:F342,"giedra")=1,F342="giedra"),1,0)</f>
        <v>0</v>
      </c>
    </row>
    <row r="343" spans="4:7" ht="15.75">
      <c r="D343" s="4">
        <v>45238</v>
      </c>
      <c r="E343" s="36">
        <f t="shared" si="5"/>
        <v>45238</v>
      </c>
      <c r="F343" s="1" t="s">
        <v>11</v>
      </c>
      <c r="G343" s="31">
        <f>IF(AND(COUNTIFS(E$3:E343,E343,F$3:F343,"giedra")=1,F343="giedra"),1,0)</f>
        <v>0</v>
      </c>
    </row>
    <row r="344" spans="4:7" ht="15.75">
      <c r="D344" s="4">
        <v>45238.25</v>
      </c>
      <c r="E344" s="36">
        <f t="shared" si="5"/>
        <v>45238</v>
      </c>
      <c r="F344" s="1" t="s">
        <v>11</v>
      </c>
      <c r="G344" s="31">
        <f>IF(AND(COUNTIFS(E$3:E344,E344,F$3:F344,"giedra")=1,F344="giedra"),1,0)</f>
        <v>0</v>
      </c>
    </row>
    <row r="345" spans="4:7" ht="15.75">
      <c r="D345" s="4">
        <v>45238.5</v>
      </c>
      <c r="E345" s="36">
        <f t="shared" si="5"/>
        <v>45238</v>
      </c>
      <c r="F345" s="1" t="s">
        <v>14</v>
      </c>
      <c r="G345" s="31">
        <f>IF(AND(COUNTIFS(E$3:E345,E345,F$3:F345,"giedra")=1,F345="giedra"),1,0)</f>
        <v>0</v>
      </c>
    </row>
    <row r="346" spans="4:7" ht="15.75">
      <c r="D346" s="4">
        <v>45238.75</v>
      </c>
      <c r="E346" s="36">
        <f t="shared" si="5"/>
        <v>45238</v>
      </c>
      <c r="F346" s="1" t="s">
        <v>15</v>
      </c>
      <c r="G346" s="31">
        <f>IF(AND(COUNTIFS(E$3:E346,E346,F$3:F346,"giedra")=1,F346="giedra"),1,0)</f>
        <v>0</v>
      </c>
    </row>
    <row r="347" spans="4:7" ht="15.75">
      <c r="D347" s="4">
        <v>45239</v>
      </c>
      <c r="E347" s="36">
        <f t="shared" si="5"/>
        <v>45239</v>
      </c>
      <c r="F347" s="1" t="s">
        <v>13</v>
      </c>
      <c r="G347" s="31">
        <f>IF(AND(COUNTIFS(E$3:E347,E347,F$3:F347,"giedra")=1,F347="giedra"),1,0)</f>
        <v>0</v>
      </c>
    </row>
    <row r="348" spans="4:7" ht="15.75">
      <c r="D348" s="4">
        <v>45239.25</v>
      </c>
      <c r="E348" s="36">
        <f t="shared" si="5"/>
        <v>45239</v>
      </c>
      <c r="F348" s="1" t="s">
        <v>14</v>
      </c>
      <c r="G348" s="31">
        <f>IF(AND(COUNTIFS(E$3:E348,E348,F$3:F348,"giedra")=1,F348="giedra"),1,0)</f>
        <v>0</v>
      </c>
    </row>
    <row r="349" spans="4:7" ht="15.75">
      <c r="D349" s="4">
        <v>45239.5</v>
      </c>
      <c r="E349" s="36">
        <f t="shared" si="5"/>
        <v>45239</v>
      </c>
      <c r="F349" s="1" t="s">
        <v>12</v>
      </c>
      <c r="G349" s="31">
        <f>IF(AND(COUNTIFS(E$3:E349,E349,F$3:F349,"giedra")=1,F349="giedra"),1,0)</f>
        <v>0</v>
      </c>
    </row>
    <row r="350" spans="4:7" ht="15.75">
      <c r="D350" s="4">
        <v>45239.75</v>
      </c>
      <c r="E350" s="36">
        <f t="shared" si="5"/>
        <v>45239</v>
      </c>
      <c r="F350" s="1" t="s">
        <v>11</v>
      </c>
      <c r="G350" s="31">
        <f>IF(AND(COUNTIFS(E$3:E350,E350,F$3:F350,"giedra")=1,F350="giedra"),1,0)</f>
        <v>0</v>
      </c>
    </row>
    <row r="351" spans="4:7" ht="15.75">
      <c r="D351" s="4">
        <v>45240</v>
      </c>
      <c r="E351" s="36">
        <f t="shared" si="5"/>
        <v>45240</v>
      </c>
      <c r="F351" s="1" t="s">
        <v>11</v>
      </c>
      <c r="G351" s="31">
        <f>IF(AND(COUNTIFS(E$3:E351,E351,F$3:F351,"giedra")=1,F351="giedra"),1,0)</f>
        <v>0</v>
      </c>
    </row>
    <row r="352" spans="4:7" ht="15.75">
      <c r="D352" s="4">
        <v>45240.25</v>
      </c>
      <c r="E352" s="36">
        <f t="shared" si="5"/>
        <v>45240</v>
      </c>
      <c r="F352" s="1" t="s">
        <v>9</v>
      </c>
      <c r="G352" s="31">
        <f>IF(AND(COUNTIFS(E$3:E352,E352,F$3:F352,"giedra")=1,F352="giedra"),1,0)</f>
        <v>0</v>
      </c>
    </row>
    <row r="353" spans="4:7" ht="15.75">
      <c r="D353" s="4">
        <v>45240.5</v>
      </c>
      <c r="E353" s="36">
        <f t="shared" si="5"/>
        <v>45240</v>
      </c>
      <c r="F353" s="1" t="s">
        <v>11</v>
      </c>
      <c r="G353" s="31">
        <f>IF(AND(COUNTIFS(E$3:E353,E353,F$3:F353,"giedra")=1,F353="giedra"),1,0)</f>
        <v>0</v>
      </c>
    </row>
    <row r="354" spans="4:7" ht="15.75">
      <c r="D354" s="4">
        <v>45240.75</v>
      </c>
      <c r="E354" s="36">
        <f t="shared" si="5"/>
        <v>45240</v>
      </c>
      <c r="F354" s="1" t="s">
        <v>11</v>
      </c>
      <c r="G354" s="31">
        <f>IF(AND(COUNTIFS(E$3:E354,E354,F$3:F354,"giedra")=1,F354="giedra"),1,0)</f>
        <v>0</v>
      </c>
    </row>
    <row r="355" spans="4:7" ht="15.75">
      <c r="D355" s="4">
        <v>45241</v>
      </c>
      <c r="E355" s="36">
        <f t="shared" si="5"/>
        <v>45241</v>
      </c>
      <c r="F355" s="1" t="s">
        <v>11</v>
      </c>
      <c r="G355" s="31">
        <f>IF(AND(COUNTIFS(E$3:E355,E355,F$3:F355,"giedra")=1,F355="giedra"),1,0)</f>
        <v>0</v>
      </c>
    </row>
    <row r="356" spans="4:7" ht="15.75">
      <c r="D356" s="4">
        <v>45241.25</v>
      </c>
      <c r="E356" s="36">
        <f t="shared" si="5"/>
        <v>45241</v>
      </c>
      <c r="F356" s="1" t="s">
        <v>11</v>
      </c>
      <c r="G356" s="31">
        <f>IF(AND(COUNTIFS(E$3:E356,E356,F$3:F356,"giedra")=1,F356="giedra"),1,0)</f>
        <v>0</v>
      </c>
    </row>
    <row r="357" spans="4:7" ht="15.75">
      <c r="D357" s="4">
        <v>45241.5</v>
      </c>
      <c r="E357" s="36">
        <f t="shared" si="5"/>
        <v>45241</v>
      </c>
      <c r="F357" s="1" t="s">
        <v>11</v>
      </c>
      <c r="G357" s="31">
        <f>IF(AND(COUNTIFS(E$3:E357,E357,F$3:F357,"giedra")=1,F357="giedra"),1,0)</f>
        <v>0</v>
      </c>
    </row>
    <row r="358" spans="4:7" ht="15.75">
      <c r="D358" s="4">
        <v>45241.75</v>
      </c>
      <c r="E358" s="36">
        <f t="shared" si="5"/>
        <v>45241</v>
      </c>
      <c r="F358" s="1" t="s">
        <v>13</v>
      </c>
      <c r="G358" s="31">
        <f>IF(AND(COUNTIFS(E$3:E358,E358,F$3:F358,"giedra")=1,F358="giedra"),1,0)</f>
        <v>0</v>
      </c>
    </row>
    <row r="359" spans="4:7" ht="15.75">
      <c r="D359" s="4">
        <v>45242</v>
      </c>
      <c r="E359" s="36">
        <f t="shared" si="5"/>
        <v>45242</v>
      </c>
      <c r="F359" s="1" t="s">
        <v>14</v>
      </c>
      <c r="G359" s="31">
        <f>IF(AND(COUNTIFS(E$3:E359,E359,F$3:F359,"giedra")=1,F359="giedra"),1,0)</f>
        <v>0</v>
      </c>
    </row>
    <row r="360" spans="4:7" ht="15.75">
      <c r="D360" s="4">
        <v>45242.25</v>
      </c>
      <c r="E360" s="36">
        <f t="shared" si="5"/>
        <v>45242</v>
      </c>
      <c r="F360" s="1" t="s">
        <v>14</v>
      </c>
      <c r="G360" s="31">
        <f>IF(AND(COUNTIFS(E$3:E360,E360,F$3:F360,"giedra")=1,F360="giedra"),1,0)</f>
        <v>0</v>
      </c>
    </row>
    <row r="361" spans="4:7" ht="15.75">
      <c r="D361" s="4">
        <v>45242.5</v>
      </c>
      <c r="E361" s="36">
        <f t="shared" si="5"/>
        <v>45242</v>
      </c>
      <c r="F361" s="1" t="s">
        <v>15</v>
      </c>
      <c r="G361" s="31">
        <f>IF(AND(COUNTIFS(E$3:E361,E361,F$3:F361,"giedra")=1,F361="giedra"),1,0)</f>
        <v>0</v>
      </c>
    </row>
    <row r="362" spans="4:7" ht="15.75">
      <c r="D362" s="4">
        <v>45242.75</v>
      </c>
      <c r="E362" s="36">
        <f t="shared" si="5"/>
        <v>45242</v>
      </c>
      <c r="F362" s="1" t="s">
        <v>15</v>
      </c>
      <c r="G362" s="31">
        <f>IF(AND(COUNTIFS(E$3:E362,E362,F$3:F362,"giedra")=1,F362="giedra"),1,0)</f>
        <v>0</v>
      </c>
    </row>
    <row r="363" spans="4:7" ht="15.75">
      <c r="D363" s="4">
        <v>45243</v>
      </c>
      <c r="E363" s="36">
        <f t="shared" si="5"/>
        <v>45243</v>
      </c>
      <c r="F363" s="1" t="s">
        <v>11</v>
      </c>
      <c r="G363" s="31">
        <f>IF(AND(COUNTIFS(E$3:E363,E363,F$3:F363,"giedra")=1,F363="giedra"),1,0)</f>
        <v>0</v>
      </c>
    </row>
    <row r="364" spans="4:7" ht="15.75">
      <c r="D364" s="4">
        <v>45243.25</v>
      </c>
      <c r="E364" s="36">
        <f t="shared" si="5"/>
        <v>45243</v>
      </c>
      <c r="F364" s="1" t="s">
        <v>14</v>
      </c>
      <c r="G364" s="31">
        <f>IF(AND(COUNTIFS(E$3:E364,E364,F$3:F364,"giedra")=1,F364="giedra"),1,0)</f>
        <v>0</v>
      </c>
    </row>
    <row r="365" spans="4:7" ht="15.75">
      <c r="D365" s="4">
        <v>45243.5</v>
      </c>
      <c r="E365" s="36">
        <f t="shared" si="5"/>
        <v>45243</v>
      </c>
      <c r="F365" s="1" t="s">
        <v>11</v>
      </c>
      <c r="G365" s="31">
        <f>IF(AND(COUNTIFS(E$3:E365,E365,F$3:F365,"giedra")=1,F365="giedra"),1,0)</f>
        <v>0</v>
      </c>
    </row>
    <row r="366" spans="4:7" ht="15.75">
      <c r="D366" s="4">
        <v>45243.75</v>
      </c>
      <c r="E366" s="36">
        <f t="shared" si="5"/>
        <v>45243</v>
      </c>
      <c r="F366" s="1" t="s">
        <v>11</v>
      </c>
      <c r="G366" s="31">
        <f>IF(AND(COUNTIFS(E$3:E366,E366,F$3:F366,"giedra")=1,F366="giedra"),1,0)</f>
        <v>0</v>
      </c>
    </row>
    <row r="367" spans="4:7" ht="15.75">
      <c r="D367" s="4">
        <v>45244</v>
      </c>
      <c r="E367" s="36">
        <f t="shared" si="5"/>
        <v>45244</v>
      </c>
      <c r="F367" s="1" t="s">
        <v>13</v>
      </c>
      <c r="G367" s="31">
        <f>IF(AND(COUNTIFS(E$3:E367,E367,F$3:F367,"giedra")=1,F367="giedra"),1,0)</f>
        <v>0</v>
      </c>
    </row>
    <row r="368" spans="4:7" ht="15.75">
      <c r="D368" s="4">
        <v>45244.25</v>
      </c>
      <c r="E368" s="36">
        <f t="shared" si="5"/>
        <v>45244</v>
      </c>
      <c r="F368" s="1" t="s">
        <v>16</v>
      </c>
      <c r="G368" s="31">
        <f>IF(AND(COUNTIFS(E$3:E368,E368,F$3:F368,"giedra")=1,F368="giedra"),1,0)</f>
        <v>0</v>
      </c>
    </row>
    <row r="369" spans="4:7" ht="15.75">
      <c r="D369" s="4">
        <v>45244.5</v>
      </c>
      <c r="E369" s="36">
        <f t="shared" si="5"/>
        <v>45244</v>
      </c>
      <c r="F369" s="1" t="s">
        <v>13</v>
      </c>
      <c r="G369" s="31">
        <f>IF(AND(COUNTIFS(E$3:E369,E369,F$3:F369,"giedra")=1,F369="giedra"),1,0)</f>
        <v>0</v>
      </c>
    </row>
    <row r="370" spans="4:7" ht="15.75">
      <c r="D370" s="4">
        <v>45244.75</v>
      </c>
      <c r="E370" s="36">
        <f t="shared" si="5"/>
        <v>45244</v>
      </c>
      <c r="F370" s="1" t="s">
        <v>13</v>
      </c>
      <c r="G370" s="31">
        <f>IF(AND(COUNTIFS(E$3:E370,E370,F$3:F370,"giedra")=1,F370="giedra"),1,0)</f>
        <v>0</v>
      </c>
    </row>
    <row r="371" spans="4:7" ht="15.75">
      <c r="D371" s="4">
        <v>45245</v>
      </c>
      <c r="E371" s="36">
        <f t="shared" si="5"/>
        <v>45245</v>
      </c>
      <c r="F371" s="1" t="s">
        <v>14</v>
      </c>
      <c r="G371" s="31">
        <f>IF(AND(COUNTIFS(E$3:E371,E371,F$3:F371,"giedra")=1,F371="giedra"),1,0)</f>
        <v>0</v>
      </c>
    </row>
    <row r="372" spans="4:7" ht="15.75">
      <c r="D372" s="4">
        <v>45245.25</v>
      </c>
      <c r="E372" s="36">
        <f t="shared" si="5"/>
        <v>45245</v>
      </c>
      <c r="F372" s="1" t="s">
        <v>15</v>
      </c>
      <c r="G372" s="31">
        <f>IF(AND(COUNTIFS(E$3:E372,E372,F$3:F372,"giedra")=1,F372="giedra"),1,0)</f>
        <v>0</v>
      </c>
    </row>
    <row r="373" spans="4:7" ht="15.75">
      <c r="D373" s="4">
        <v>45245.5</v>
      </c>
      <c r="E373" s="36">
        <f t="shared" si="5"/>
        <v>45245</v>
      </c>
      <c r="F373" s="1" t="s">
        <v>14</v>
      </c>
      <c r="G373" s="31">
        <f>IF(AND(COUNTIFS(E$3:E373,E373,F$3:F373,"giedra")=1,F373="giedra"),1,0)</f>
        <v>0</v>
      </c>
    </row>
    <row r="374" spans="4:7" ht="15.75">
      <c r="D374" s="4">
        <v>45245.75</v>
      </c>
      <c r="E374" s="36">
        <f t="shared" si="5"/>
        <v>45245</v>
      </c>
      <c r="F374" s="1" t="s">
        <v>14</v>
      </c>
      <c r="G374" s="31">
        <f>IF(AND(COUNTIFS(E$3:E374,E374,F$3:F374,"giedra")=1,F374="giedra"),1,0)</f>
        <v>0</v>
      </c>
    </row>
    <row r="375" spans="4:7" ht="15.75">
      <c r="D375" s="4">
        <v>45246</v>
      </c>
      <c r="E375" s="36">
        <f t="shared" si="5"/>
        <v>45246</v>
      </c>
      <c r="F375" s="1" t="s">
        <v>11</v>
      </c>
      <c r="G375" s="31">
        <f>IF(AND(COUNTIFS(E$3:E375,E375,F$3:F375,"giedra")=1,F375="giedra"),1,0)</f>
        <v>0</v>
      </c>
    </row>
    <row r="376" spans="4:7" ht="15.75">
      <c r="D376" s="4">
        <v>45246.25</v>
      </c>
      <c r="E376" s="36">
        <f t="shared" si="5"/>
        <v>45246</v>
      </c>
      <c r="F376" s="1" t="s">
        <v>22</v>
      </c>
      <c r="G376" s="31">
        <f>IF(AND(COUNTIFS(E$3:E376,E376,F$3:F376,"giedra")=1,F376="giedra"),1,0)</f>
        <v>0</v>
      </c>
    </row>
    <row r="377" spans="4:7" ht="15.75">
      <c r="D377" s="4">
        <v>45246.5</v>
      </c>
      <c r="E377" s="36">
        <f t="shared" si="5"/>
        <v>45246</v>
      </c>
      <c r="F377" s="1" t="s">
        <v>15</v>
      </c>
      <c r="G377" s="31">
        <f>IF(AND(COUNTIFS(E$3:E377,E377,F$3:F377,"giedra")=1,F377="giedra"),1,0)</f>
        <v>0</v>
      </c>
    </row>
    <row r="378" spans="4:7" ht="15.75">
      <c r="D378" s="4">
        <v>45246.75</v>
      </c>
      <c r="E378" s="36">
        <f t="shared" si="5"/>
        <v>45246</v>
      </c>
      <c r="F378" s="1" t="s">
        <v>24</v>
      </c>
      <c r="G378" s="31">
        <f>IF(AND(COUNTIFS(E$3:E378,E378,F$3:F378,"giedra")=1,F378="giedra"),1,0)</f>
        <v>0</v>
      </c>
    </row>
    <row r="379" spans="4:7" ht="15.75">
      <c r="D379" s="4">
        <v>45247</v>
      </c>
      <c r="E379" s="36">
        <f t="shared" si="5"/>
        <v>45247</v>
      </c>
      <c r="F379" s="1" t="s">
        <v>11</v>
      </c>
      <c r="G379" s="31">
        <f>IF(AND(COUNTIFS(E$3:E379,E379,F$3:F379,"giedra")=1,F379="giedra"),1,0)</f>
        <v>0</v>
      </c>
    </row>
    <row r="380" spans="4:7" ht="15.75">
      <c r="D380" s="4">
        <v>45247.25</v>
      </c>
      <c r="E380" s="36">
        <f t="shared" si="5"/>
        <v>45247</v>
      </c>
      <c r="F380" s="1" t="s">
        <v>11</v>
      </c>
      <c r="G380" s="31">
        <f>IF(AND(COUNTIFS(E$3:E380,E380,F$3:F380,"giedra")=1,F380="giedra"),1,0)</f>
        <v>0</v>
      </c>
    </row>
    <row r="381" spans="4:7" ht="15.75">
      <c r="D381" s="4">
        <v>45247.5</v>
      </c>
      <c r="E381" s="36">
        <f t="shared" si="5"/>
        <v>45247</v>
      </c>
      <c r="F381" s="1" t="s">
        <v>22</v>
      </c>
      <c r="G381" s="31">
        <f>IF(AND(COUNTIFS(E$3:E381,E381,F$3:F381,"giedra")=1,F381="giedra"),1,0)</f>
        <v>0</v>
      </c>
    </row>
    <row r="382" spans="4:7" ht="15.75">
      <c r="D382" s="4">
        <v>45247.75</v>
      </c>
      <c r="E382" s="36">
        <f t="shared" si="5"/>
        <v>45247</v>
      </c>
      <c r="F382" s="1" t="s">
        <v>11</v>
      </c>
      <c r="G382" s="31">
        <f>IF(AND(COUNTIFS(E$3:E382,E382,F$3:F382,"giedra")=1,F382="giedra"),1,0)</f>
        <v>0</v>
      </c>
    </row>
    <row r="383" spans="4:7" ht="15.75">
      <c r="D383" s="4">
        <v>45248</v>
      </c>
      <c r="E383" s="36">
        <f t="shared" si="5"/>
        <v>45248</v>
      </c>
      <c r="F383" s="1" t="s">
        <v>11</v>
      </c>
      <c r="G383" s="31">
        <f>IF(AND(COUNTIFS(E$3:E383,E383,F$3:F383,"giedra")=1,F383="giedra"),1,0)</f>
        <v>0</v>
      </c>
    </row>
    <row r="384" spans="4:7" ht="15.75">
      <c r="D384" s="4">
        <v>45248.25</v>
      </c>
      <c r="E384" s="36">
        <f t="shared" si="5"/>
        <v>45248</v>
      </c>
      <c r="F384" s="1" t="s">
        <v>11</v>
      </c>
      <c r="G384" s="31">
        <f>IF(AND(COUNTIFS(E$3:E384,E384,F$3:F384,"giedra")=1,F384="giedra"),1,0)</f>
        <v>0</v>
      </c>
    </row>
    <row r="385" spans="4:7" ht="15.75">
      <c r="D385" s="4">
        <v>45248.5</v>
      </c>
      <c r="E385" s="36">
        <f t="shared" si="5"/>
        <v>45248</v>
      </c>
      <c r="F385" s="1" t="s">
        <v>11</v>
      </c>
      <c r="G385" s="31">
        <f>IF(AND(COUNTIFS(E$3:E385,E385,F$3:F385,"giedra")=1,F385="giedra"),1,0)</f>
        <v>0</v>
      </c>
    </row>
    <row r="386" spans="4:7" ht="15.75">
      <c r="D386" s="4">
        <v>45248.75</v>
      </c>
      <c r="E386" s="36">
        <f t="shared" si="5"/>
        <v>45248</v>
      </c>
      <c r="F386" s="1" t="s">
        <v>11</v>
      </c>
      <c r="G386" s="31">
        <f>IF(AND(COUNTIFS(E$3:E386,E386,F$3:F386,"giedra")=1,F386="giedra"),1,0)</f>
        <v>0</v>
      </c>
    </row>
    <row r="387" spans="4:7" ht="15.75">
      <c r="D387" s="4">
        <v>45249</v>
      </c>
      <c r="E387" s="36">
        <f t="shared" si="5"/>
        <v>45249</v>
      </c>
      <c r="F387" s="1" t="s">
        <v>11</v>
      </c>
      <c r="G387" s="31">
        <f>IF(AND(COUNTIFS(E$3:E387,E387,F$3:F387,"giedra")=1,F387="giedra"),1,0)</f>
        <v>0</v>
      </c>
    </row>
    <row r="388" spans="4:7" ht="15.75">
      <c r="D388" s="4">
        <v>45249.25</v>
      </c>
      <c r="E388" s="36">
        <f t="shared" ref="E388:E451" si="6">ROUNDDOWN(D388,0)</f>
        <v>45249</v>
      </c>
      <c r="F388" s="1" t="s">
        <v>11</v>
      </c>
      <c r="G388" s="31">
        <f>IF(AND(COUNTIFS(E$3:E388,E388,F$3:F388,"giedra")=1,F388="giedra"),1,0)</f>
        <v>0</v>
      </c>
    </row>
    <row r="389" spans="4:7" ht="15.75">
      <c r="D389" s="4">
        <v>45249.5</v>
      </c>
      <c r="E389" s="36">
        <f t="shared" si="6"/>
        <v>45249</v>
      </c>
      <c r="F389" s="1" t="s">
        <v>11</v>
      </c>
      <c r="G389" s="31">
        <f>IF(AND(COUNTIFS(E$3:E389,E389,F$3:F389,"giedra")=1,F389="giedra"),1,0)</f>
        <v>0</v>
      </c>
    </row>
    <row r="390" spans="4:7" ht="15.75">
      <c r="D390" s="4">
        <v>45249.75</v>
      </c>
      <c r="E390" s="36">
        <f t="shared" si="6"/>
        <v>45249</v>
      </c>
      <c r="F390" s="1" t="s">
        <v>11</v>
      </c>
      <c r="G390" s="31">
        <f>IF(AND(COUNTIFS(E$3:E390,E390,F$3:F390,"giedra")=1,F390="giedra"),1,0)</f>
        <v>0</v>
      </c>
    </row>
    <row r="391" spans="4:7" ht="15.75">
      <c r="D391" s="4">
        <v>45250</v>
      </c>
      <c r="E391" s="36">
        <f t="shared" si="6"/>
        <v>45250</v>
      </c>
      <c r="F391" s="1" t="s">
        <v>11</v>
      </c>
      <c r="G391" s="31">
        <f>IF(AND(COUNTIFS(E$3:E391,E391,F$3:F391,"giedra")=1,F391="giedra"),1,0)</f>
        <v>0</v>
      </c>
    </row>
    <row r="392" spans="4:7" ht="15.75">
      <c r="D392" s="4">
        <v>45250.25</v>
      </c>
      <c r="E392" s="36">
        <f t="shared" si="6"/>
        <v>45250</v>
      </c>
      <c r="F392" s="1" t="s">
        <v>11</v>
      </c>
      <c r="G392" s="31">
        <f>IF(AND(COUNTIFS(E$3:E392,E392,F$3:F392,"giedra")=1,F392="giedra"),1,0)</f>
        <v>0</v>
      </c>
    </row>
    <row r="393" spans="4:7" ht="15.75">
      <c r="D393" s="4">
        <v>45250.5</v>
      </c>
      <c r="E393" s="36">
        <f t="shared" si="6"/>
        <v>45250</v>
      </c>
      <c r="F393" s="1" t="s">
        <v>11</v>
      </c>
      <c r="G393" s="31">
        <f>IF(AND(COUNTIFS(E$3:E393,E393,F$3:F393,"giedra")=1,F393="giedra"),1,0)</f>
        <v>0</v>
      </c>
    </row>
    <row r="394" spans="4:7" ht="15.75">
      <c r="D394" s="4">
        <v>45250.75</v>
      </c>
      <c r="E394" s="36">
        <f t="shared" si="6"/>
        <v>45250</v>
      </c>
      <c r="F394" s="1" t="s">
        <v>8</v>
      </c>
      <c r="G394" s="31">
        <f>IF(AND(COUNTIFS(E$3:E394,E394,F$3:F394,"giedra")=1,F394="giedra"),1,0)</f>
        <v>1</v>
      </c>
    </row>
    <row r="395" spans="4:7" ht="15.75">
      <c r="D395" s="4">
        <v>45251</v>
      </c>
      <c r="E395" s="36">
        <f t="shared" si="6"/>
        <v>45251</v>
      </c>
      <c r="F395" s="1" t="s">
        <v>11</v>
      </c>
      <c r="G395" s="31">
        <f>IF(AND(COUNTIFS(E$3:E395,E395,F$3:F395,"giedra")=1,F395="giedra"),1,0)</f>
        <v>0</v>
      </c>
    </row>
    <row r="396" spans="4:7" ht="15.75">
      <c r="D396" s="4">
        <v>45251.25</v>
      </c>
      <c r="E396" s="36">
        <f t="shared" si="6"/>
        <v>45251</v>
      </c>
      <c r="F396" s="1" t="s">
        <v>11</v>
      </c>
      <c r="G396" s="31">
        <f>IF(AND(COUNTIFS(E$3:E396,E396,F$3:F396,"giedra")=1,F396="giedra"),1,0)</f>
        <v>0</v>
      </c>
    </row>
    <row r="397" spans="4:7" ht="15.75">
      <c r="D397" s="4">
        <v>45251.5</v>
      </c>
      <c r="E397" s="36">
        <f t="shared" si="6"/>
        <v>45251</v>
      </c>
      <c r="F397" s="1" t="s">
        <v>10</v>
      </c>
      <c r="G397" s="31">
        <f>IF(AND(COUNTIFS(E$3:E397,E397,F$3:F397,"giedra")=1,F397="giedra"),1,0)</f>
        <v>0</v>
      </c>
    </row>
    <row r="398" spans="4:7" ht="15.75">
      <c r="D398" s="4">
        <v>45251.75</v>
      </c>
      <c r="E398" s="36">
        <f t="shared" si="6"/>
        <v>45251</v>
      </c>
      <c r="F398" s="1" t="s">
        <v>11</v>
      </c>
      <c r="G398" s="31">
        <f>IF(AND(COUNTIFS(E$3:E398,E398,F$3:F398,"giedra")=1,F398="giedra"),1,0)</f>
        <v>0</v>
      </c>
    </row>
    <row r="399" spans="4:7" ht="15.75">
      <c r="D399" s="4">
        <v>45252</v>
      </c>
      <c r="E399" s="36">
        <f t="shared" si="6"/>
        <v>45252</v>
      </c>
      <c r="F399" s="1" t="s">
        <v>24</v>
      </c>
      <c r="G399" s="31">
        <f>IF(AND(COUNTIFS(E$3:E399,E399,F$3:F399,"giedra")=1,F399="giedra"),1,0)</f>
        <v>0</v>
      </c>
    </row>
    <row r="400" spans="4:7" ht="15.75">
      <c r="D400" s="4">
        <v>45252.25</v>
      </c>
      <c r="E400" s="36">
        <f t="shared" si="6"/>
        <v>45252</v>
      </c>
      <c r="F400" s="1" t="s">
        <v>11</v>
      </c>
      <c r="G400" s="31">
        <f>IF(AND(COUNTIFS(E$3:E400,E400,F$3:F400,"giedra")=1,F400="giedra"),1,0)</f>
        <v>0</v>
      </c>
    </row>
    <row r="401" spans="4:7" ht="15.75">
      <c r="D401" s="4">
        <v>45252.5</v>
      </c>
      <c r="E401" s="36">
        <f t="shared" si="6"/>
        <v>45252</v>
      </c>
      <c r="F401" s="1" t="s">
        <v>10</v>
      </c>
      <c r="G401" s="31">
        <f>IF(AND(COUNTIFS(E$3:E401,E401,F$3:F401,"giedra")=1,F401="giedra"),1,0)</f>
        <v>0</v>
      </c>
    </row>
    <row r="402" spans="4:7" ht="15.75">
      <c r="D402" s="4">
        <v>45252.75</v>
      </c>
      <c r="E402" s="36">
        <f t="shared" si="6"/>
        <v>45252</v>
      </c>
      <c r="F402" s="1" t="s">
        <v>10</v>
      </c>
      <c r="G402" s="31">
        <f>IF(AND(COUNTIFS(E$3:E402,E402,F$3:F402,"giedra")=1,F402="giedra"),1,0)</f>
        <v>0</v>
      </c>
    </row>
    <row r="403" spans="4:7" ht="15.75">
      <c r="D403" s="4">
        <v>45253</v>
      </c>
      <c r="E403" s="36">
        <f t="shared" si="6"/>
        <v>45253</v>
      </c>
      <c r="F403" s="1" t="s">
        <v>11</v>
      </c>
      <c r="G403" s="31">
        <f>IF(AND(COUNTIFS(E$3:E403,E403,F$3:F403,"giedra")=1,F403="giedra"),1,0)</f>
        <v>0</v>
      </c>
    </row>
    <row r="404" spans="4:7" ht="15.75">
      <c r="D404" s="4">
        <v>45253.25</v>
      </c>
      <c r="E404" s="36">
        <f t="shared" si="6"/>
        <v>45253</v>
      </c>
      <c r="F404" s="1" t="s">
        <v>24</v>
      </c>
      <c r="G404" s="31">
        <f>IF(AND(COUNTIFS(E$3:E404,E404,F$3:F404,"giedra")=1,F404="giedra"),1,0)</f>
        <v>0</v>
      </c>
    </row>
    <row r="405" spans="4:7" ht="15.75">
      <c r="D405" s="4">
        <v>45253.5</v>
      </c>
      <c r="E405" s="36">
        <f t="shared" si="6"/>
        <v>45253</v>
      </c>
      <c r="F405" s="1" t="s">
        <v>24</v>
      </c>
      <c r="G405" s="31">
        <f>IF(AND(COUNTIFS(E$3:E405,E405,F$3:F405,"giedra")=1,F405="giedra"),1,0)</f>
        <v>0</v>
      </c>
    </row>
    <row r="406" spans="4:7" ht="15.75">
      <c r="D406" s="4">
        <v>45253.75</v>
      </c>
      <c r="E406" s="36">
        <f t="shared" si="6"/>
        <v>45253</v>
      </c>
      <c r="F406" s="1" t="s">
        <v>14</v>
      </c>
      <c r="G406" s="31">
        <f>IF(AND(COUNTIFS(E$3:E406,E406,F$3:F406,"giedra")=1,F406="giedra"),1,0)</f>
        <v>0</v>
      </c>
    </row>
    <row r="407" spans="4:7" ht="15.75">
      <c r="D407" s="4">
        <v>45254</v>
      </c>
      <c r="E407" s="36">
        <f t="shared" si="6"/>
        <v>45254</v>
      </c>
      <c r="F407" s="1" t="s">
        <v>14</v>
      </c>
      <c r="G407" s="31">
        <f>IF(AND(COUNTIFS(E$3:E407,E407,F$3:F407,"giedra")=1,F407="giedra"),1,0)</f>
        <v>0</v>
      </c>
    </row>
    <row r="408" spans="4:7" ht="15.75">
      <c r="D408" s="4">
        <v>45254.25</v>
      </c>
      <c r="E408" s="36">
        <f t="shared" si="6"/>
        <v>45254</v>
      </c>
      <c r="F408" s="1" t="s">
        <v>11</v>
      </c>
      <c r="G408" s="31">
        <f>IF(AND(COUNTIFS(E$3:E408,E408,F$3:F408,"giedra")=1,F408="giedra"),1,0)</f>
        <v>0</v>
      </c>
    </row>
    <row r="409" spans="4:7" ht="15.75">
      <c r="D409" s="4">
        <v>45254.5</v>
      </c>
      <c r="E409" s="36">
        <f t="shared" si="6"/>
        <v>45254</v>
      </c>
      <c r="F409" s="1" t="s">
        <v>11</v>
      </c>
      <c r="G409" s="31">
        <f>IF(AND(COUNTIFS(E$3:E409,E409,F$3:F409,"giedra")=1,F409="giedra"),1,0)</f>
        <v>0</v>
      </c>
    </row>
    <row r="410" spans="4:7" ht="15.75">
      <c r="D410" s="4">
        <v>45254.75</v>
      </c>
      <c r="E410" s="36">
        <f t="shared" si="6"/>
        <v>45254</v>
      </c>
      <c r="F410" s="1" t="s">
        <v>14</v>
      </c>
      <c r="G410" s="31">
        <f>IF(AND(COUNTIFS(E$3:E410,E410,F$3:F410,"giedra")=1,F410="giedra"),1,0)</f>
        <v>0</v>
      </c>
    </row>
    <row r="411" spans="4:7" ht="15.75">
      <c r="D411" s="4">
        <v>45255</v>
      </c>
      <c r="E411" s="36">
        <f t="shared" si="6"/>
        <v>45255</v>
      </c>
      <c r="F411" s="1" t="s">
        <v>11</v>
      </c>
      <c r="G411" s="31">
        <f>IF(AND(COUNTIFS(E$3:E411,E411,F$3:F411,"giedra")=1,F411="giedra"),1,0)</f>
        <v>0</v>
      </c>
    </row>
    <row r="412" spans="4:7" ht="15.75">
      <c r="D412" s="4">
        <v>45255.25</v>
      </c>
      <c r="E412" s="36">
        <f t="shared" si="6"/>
        <v>45255</v>
      </c>
      <c r="F412" s="1" t="s">
        <v>11</v>
      </c>
      <c r="G412" s="31">
        <f>IF(AND(COUNTIFS(E$3:E412,E412,F$3:F412,"giedra")=1,F412="giedra"),1,0)</f>
        <v>0</v>
      </c>
    </row>
    <row r="413" spans="4:7" ht="15.75">
      <c r="D413" s="4">
        <v>45255.5</v>
      </c>
      <c r="E413" s="36">
        <f t="shared" si="6"/>
        <v>45255</v>
      </c>
      <c r="F413" s="1" t="s">
        <v>11</v>
      </c>
      <c r="G413" s="31">
        <f>IF(AND(COUNTIFS(E$3:E413,E413,F$3:F413,"giedra")=1,F413="giedra"),1,0)</f>
        <v>0</v>
      </c>
    </row>
    <row r="414" spans="4:7" ht="15.75">
      <c r="D414" s="4">
        <v>45255.75</v>
      </c>
      <c r="E414" s="36">
        <f t="shared" si="6"/>
        <v>45255</v>
      </c>
      <c r="F414" s="1" t="s">
        <v>24</v>
      </c>
      <c r="G414" s="31">
        <f>IF(AND(COUNTIFS(E$3:E414,E414,F$3:F414,"giedra")=1,F414="giedra"),1,0)</f>
        <v>0</v>
      </c>
    </row>
    <row r="415" spans="4:7" ht="15.75">
      <c r="D415" s="4">
        <v>45256</v>
      </c>
      <c r="E415" s="36">
        <f t="shared" si="6"/>
        <v>45256</v>
      </c>
      <c r="F415" s="1" t="s">
        <v>24</v>
      </c>
      <c r="G415" s="31">
        <f>IF(AND(COUNTIFS(E$3:E415,E415,F$3:F415,"giedra")=1,F415="giedra"),1,0)</f>
        <v>0</v>
      </c>
    </row>
    <row r="416" spans="4:7" ht="15.75">
      <c r="D416" s="4">
        <v>45256.25</v>
      </c>
      <c r="E416" s="36">
        <f t="shared" si="6"/>
        <v>45256</v>
      </c>
      <c r="F416" s="1" t="s">
        <v>24</v>
      </c>
      <c r="G416" s="31">
        <f>IF(AND(COUNTIFS(E$3:E416,E416,F$3:F416,"giedra")=1,F416="giedra"),1,0)</f>
        <v>0</v>
      </c>
    </row>
    <row r="417" spans="4:7" ht="15.75">
      <c r="D417" s="4">
        <v>45256.5</v>
      </c>
      <c r="E417" s="36">
        <f t="shared" si="6"/>
        <v>45256</v>
      </c>
      <c r="F417" s="1" t="s">
        <v>11</v>
      </c>
      <c r="G417" s="31">
        <f>IF(AND(COUNTIFS(E$3:E417,E417,F$3:F417,"giedra")=1,F417="giedra"),1,0)</f>
        <v>0</v>
      </c>
    </row>
    <row r="418" spans="4:7" ht="15.75">
      <c r="D418" s="4">
        <v>45256.75</v>
      </c>
      <c r="E418" s="36">
        <f t="shared" si="6"/>
        <v>45256</v>
      </c>
      <c r="F418" s="1" t="s">
        <v>11</v>
      </c>
      <c r="G418" s="31">
        <f>IF(AND(COUNTIFS(E$3:E418,E418,F$3:F418,"giedra")=1,F418="giedra"),1,0)</f>
        <v>0</v>
      </c>
    </row>
    <row r="419" spans="4:7" ht="15.75">
      <c r="D419" s="4">
        <v>45257</v>
      </c>
      <c r="E419" s="36">
        <f t="shared" si="6"/>
        <v>45257</v>
      </c>
      <c r="F419" s="1" t="s">
        <v>11</v>
      </c>
      <c r="G419" s="31">
        <f>IF(AND(COUNTIFS(E$3:E419,E419,F$3:F419,"giedra")=1,F419="giedra"),1,0)</f>
        <v>0</v>
      </c>
    </row>
    <row r="420" spans="4:7" ht="15.75">
      <c r="D420" s="4">
        <v>45257.25</v>
      </c>
      <c r="E420" s="36">
        <f t="shared" si="6"/>
        <v>45257</v>
      </c>
      <c r="F420" s="1" t="s">
        <v>24</v>
      </c>
      <c r="G420" s="31">
        <f>IF(AND(COUNTIFS(E$3:E420,E420,F$3:F420,"giedra")=1,F420="giedra"),1,0)</f>
        <v>0</v>
      </c>
    </row>
    <row r="421" spans="4:7" ht="15.75">
      <c r="D421" s="4">
        <v>45257.5</v>
      </c>
      <c r="E421" s="36">
        <f t="shared" si="6"/>
        <v>45257</v>
      </c>
      <c r="F421" s="1" t="s">
        <v>24</v>
      </c>
      <c r="G421" s="31">
        <f>IF(AND(COUNTIFS(E$3:E421,E421,F$3:F421,"giedra")=1,F421="giedra"),1,0)</f>
        <v>0</v>
      </c>
    </row>
    <row r="422" spans="4:7" ht="15.75">
      <c r="D422" s="4">
        <v>45257.75</v>
      </c>
      <c r="E422" s="36">
        <f t="shared" si="6"/>
        <v>45257</v>
      </c>
      <c r="F422" s="1" t="s">
        <v>11</v>
      </c>
      <c r="G422" s="31">
        <f>IF(AND(COUNTIFS(E$3:E422,E422,F$3:F422,"giedra")=1,F422="giedra"),1,0)</f>
        <v>0</v>
      </c>
    </row>
    <row r="423" spans="4:7" ht="15.75">
      <c r="D423" s="4">
        <v>45258</v>
      </c>
      <c r="E423" s="36">
        <f t="shared" si="6"/>
        <v>45258</v>
      </c>
      <c r="F423" s="1" t="s">
        <v>11</v>
      </c>
      <c r="G423" s="31">
        <f>IF(AND(COUNTIFS(E$3:E423,E423,F$3:F423,"giedra")=1,F423="giedra"),1,0)</f>
        <v>0</v>
      </c>
    </row>
    <row r="424" spans="4:7" ht="15.75">
      <c r="D424" s="4">
        <v>45258.25</v>
      </c>
      <c r="E424" s="36">
        <f t="shared" si="6"/>
        <v>45258</v>
      </c>
      <c r="F424" s="1" t="s">
        <v>11</v>
      </c>
      <c r="G424" s="31">
        <f>IF(AND(COUNTIFS(E$3:E424,E424,F$3:F424,"giedra")=1,F424="giedra"),1,0)</f>
        <v>0</v>
      </c>
    </row>
    <row r="425" spans="4:7" ht="15.75">
      <c r="D425" s="4">
        <v>45258.5</v>
      </c>
      <c r="E425" s="36">
        <f t="shared" si="6"/>
        <v>45258</v>
      </c>
      <c r="F425" s="1" t="s">
        <v>8</v>
      </c>
      <c r="G425" s="31">
        <f>IF(AND(COUNTIFS(E$3:E425,E425,F$3:F425,"giedra")=1,F425="giedra"),1,0)</f>
        <v>1</v>
      </c>
    </row>
    <row r="426" spans="4:7" ht="15.75">
      <c r="D426" s="4">
        <v>45258.75</v>
      </c>
      <c r="E426" s="36">
        <f t="shared" si="6"/>
        <v>45258</v>
      </c>
      <c r="F426" s="1" t="s">
        <v>10</v>
      </c>
      <c r="G426" s="31">
        <f>IF(AND(COUNTIFS(E$3:E426,E426,F$3:F426,"giedra")=1,F426="giedra"),1,0)</f>
        <v>0</v>
      </c>
    </row>
    <row r="427" spans="4:7" ht="15.75">
      <c r="D427" s="4">
        <v>45259</v>
      </c>
      <c r="E427" s="36">
        <f t="shared" si="6"/>
        <v>45259</v>
      </c>
      <c r="F427" s="1" t="s">
        <v>11</v>
      </c>
      <c r="G427" s="31">
        <f>IF(AND(COUNTIFS(E$3:E427,E427,F$3:F427,"giedra")=1,F427="giedra"),1,0)</f>
        <v>0</v>
      </c>
    </row>
    <row r="428" spans="4:7" ht="15.75">
      <c r="D428" s="4">
        <v>45259.25</v>
      </c>
      <c r="E428" s="36">
        <f t="shared" si="6"/>
        <v>45259</v>
      </c>
      <c r="F428" s="1" t="s">
        <v>11</v>
      </c>
      <c r="G428" s="31">
        <f>IF(AND(COUNTIFS(E$3:E428,E428,F$3:F428,"giedra")=1,F428="giedra"),1,0)</f>
        <v>0</v>
      </c>
    </row>
    <row r="429" spans="4:7" ht="15.75">
      <c r="D429" s="4">
        <v>45259.5</v>
      </c>
      <c r="E429" s="36">
        <f t="shared" si="6"/>
        <v>45259</v>
      </c>
      <c r="F429" s="1" t="s">
        <v>24</v>
      </c>
      <c r="G429" s="31">
        <f>IF(AND(COUNTIFS(E$3:E429,E429,F$3:F429,"giedra")=1,F429="giedra"),1,0)</f>
        <v>0</v>
      </c>
    </row>
    <row r="430" spans="4:7" ht="15.75">
      <c r="D430" s="4">
        <v>45259.75</v>
      </c>
      <c r="E430" s="36">
        <f t="shared" si="6"/>
        <v>45259</v>
      </c>
      <c r="F430" s="1" t="s">
        <v>24</v>
      </c>
      <c r="G430" s="31">
        <f>IF(AND(COUNTIFS(E$3:E430,E430,F$3:F430,"giedra")=1,F430="giedra"),1,0)</f>
        <v>0</v>
      </c>
    </row>
    <row r="431" spans="4:7" ht="15.75">
      <c r="D431" s="4">
        <v>45260</v>
      </c>
      <c r="E431" s="36">
        <f t="shared" si="6"/>
        <v>45260</v>
      </c>
      <c r="F431" s="1" t="s">
        <v>24</v>
      </c>
      <c r="G431" s="31">
        <f>IF(AND(COUNTIFS(E$3:E431,E431,F$3:F431,"giedra")=1,F431="giedra"),1,0)</f>
        <v>0</v>
      </c>
    </row>
    <row r="432" spans="4:7" ht="15.75">
      <c r="D432" s="4">
        <v>45260.25</v>
      </c>
      <c r="E432" s="36">
        <f t="shared" si="6"/>
        <v>45260</v>
      </c>
      <c r="F432" s="1" t="s">
        <v>13</v>
      </c>
      <c r="G432" s="31">
        <f>IF(AND(COUNTIFS(E$3:E432,E432,F$3:F432,"giedra")=1,F432="giedra"),1,0)</f>
        <v>0</v>
      </c>
    </row>
    <row r="433" spans="4:7" ht="15.75">
      <c r="D433" s="4">
        <v>45260.5</v>
      </c>
      <c r="E433" s="36">
        <f t="shared" si="6"/>
        <v>45260</v>
      </c>
      <c r="F433" s="1" t="s">
        <v>13</v>
      </c>
      <c r="G433" s="31">
        <f>IF(AND(COUNTIFS(E$3:E433,E433,F$3:F433,"giedra")=1,F433="giedra"),1,0)</f>
        <v>0</v>
      </c>
    </row>
    <row r="434" spans="4:7" ht="15.75">
      <c r="D434" s="4">
        <v>45260.75</v>
      </c>
      <c r="E434" s="36">
        <f t="shared" si="6"/>
        <v>45260</v>
      </c>
      <c r="F434" s="1" t="s">
        <v>13</v>
      </c>
      <c r="G434" s="31">
        <f>IF(AND(COUNTIFS(E$3:E434,E434,F$3:F434,"giedra")=1,F434="giedra"),1,0)</f>
        <v>0</v>
      </c>
    </row>
    <row r="435" spans="4:7" ht="15.75">
      <c r="D435" s="4">
        <v>45261</v>
      </c>
      <c r="E435" s="36">
        <f t="shared" si="6"/>
        <v>45261</v>
      </c>
      <c r="F435" s="1" t="s">
        <v>24</v>
      </c>
      <c r="G435" s="31">
        <f>IF(AND(COUNTIFS(E$3:E435,E435,F$3:F435,"giedra")=1,F435="giedra"),1,0)</f>
        <v>0</v>
      </c>
    </row>
    <row r="436" spans="4:7" ht="15.75">
      <c r="D436" s="4">
        <v>45261.25</v>
      </c>
      <c r="E436" s="36">
        <f t="shared" si="6"/>
        <v>45261</v>
      </c>
      <c r="F436" s="1" t="s">
        <v>24</v>
      </c>
      <c r="G436" s="31">
        <f>IF(AND(COUNTIFS(E$3:E436,E436,F$3:F436,"giedra")=1,F436="giedra"),1,0)</f>
        <v>0</v>
      </c>
    </row>
    <row r="437" spans="4:7" ht="15.75">
      <c r="D437" s="4">
        <v>45261.5</v>
      </c>
      <c r="E437" s="36">
        <f t="shared" si="6"/>
        <v>45261</v>
      </c>
      <c r="F437" s="1" t="s">
        <v>13</v>
      </c>
      <c r="G437" s="31">
        <f>IF(AND(COUNTIFS(E$3:E437,E437,F$3:F437,"giedra")=1,F437="giedra"),1,0)</f>
        <v>0</v>
      </c>
    </row>
    <row r="438" spans="4:7" ht="15.75">
      <c r="D438" s="4">
        <v>45261.75</v>
      </c>
      <c r="E438" s="36">
        <f t="shared" si="6"/>
        <v>45261</v>
      </c>
      <c r="F438" s="1" t="s">
        <v>24</v>
      </c>
      <c r="G438" s="31">
        <f>IF(AND(COUNTIFS(E$3:E438,E438,F$3:F438,"giedra")=1,F438="giedra"),1,0)</f>
        <v>0</v>
      </c>
    </row>
    <row r="439" spans="4:7" ht="15.75">
      <c r="D439" s="4">
        <v>45262</v>
      </c>
      <c r="E439" s="36">
        <f t="shared" si="6"/>
        <v>45262</v>
      </c>
      <c r="F439" s="1" t="s">
        <v>13</v>
      </c>
      <c r="G439" s="31">
        <f>IF(AND(COUNTIFS(E$3:E439,E439,F$3:F439,"giedra")=1,F439="giedra"),1,0)</f>
        <v>0</v>
      </c>
    </row>
    <row r="440" spans="4:7" ht="15.75">
      <c r="D440" s="4">
        <v>45262.25</v>
      </c>
      <c r="E440" s="36">
        <f t="shared" si="6"/>
        <v>45262</v>
      </c>
      <c r="F440" s="1" t="s">
        <v>13</v>
      </c>
      <c r="G440" s="31">
        <f>IF(AND(COUNTIFS(E$3:E440,E440,F$3:F440,"giedra")=1,F440="giedra"),1,0)</f>
        <v>0</v>
      </c>
    </row>
    <row r="441" spans="4:7" ht="15.75">
      <c r="D441" s="4">
        <v>45262.5</v>
      </c>
      <c r="E441" s="36">
        <f t="shared" si="6"/>
        <v>45262</v>
      </c>
      <c r="F441" s="1" t="s">
        <v>13</v>
      </c>
      <c r="G441" s="31">
        <f>IF(AND(COUNTIFS(E$3:E441,E441,F$3:F441,"giedra")=1,F441="giedra"),1,0)</f>
        <v>0</v>
      </c>
    </row>
    <row r="442" spans="4:7" ht="15.75">
      <c r="D442" s="4">
        <v>45262.75</v>
      </c>
      <c r="E442" s="36">
        <f t="shared" si="6"/>
        <v>45262</v>
      </c>
      <c r="F442" s="1" t="s">
        <v>13</v>
      </c>
      <c r="G442" s="31">
        <f>IF(AND(COUNTIFS(E$3:E442,E442,F$3:F442,"giedra")=1,F442="giedra"),1,0)</f>
        <v>0</v>
      </c>
    </row>
    <row r="443" spans="4:7" ht="15.75">
      <c r="D443" s="4">
        <v>45263</v>
      </c>
      <c r="E443" s="36">
        <f t="shared" si="6"/>
        <v>45263</v>
      </c>
      <c r="F443" s="1" t="s">
        <v>13</v>
      </c>
      <c r="G443" s="31">
        <f>IF(AND(COUNTIFS(E$3:E443,E443,F$3:F443,"giedra")=1,F443="giedra"),1,0)</f>
        <v>0</v>
      </c>
    </row>
    <row r="444" spans="4:7" ht="15.75">
      <c r="D444" s="4">
        <v>45263.25</v>
      </c>
      <c r="E444" s="36">
        <f t="shared" si="6"/>
        <v>45263</v>
      </c>
      <c r="F444" s="1" t="s">
        <v>24</v>
      </c>
      <c r="G444" s="31">
        <f>IF(AND(COUNTIFS(E$3:E444,E444,F$3:F444,"giedra")=1,F444="giedra"),1,0)</f>
        <v>0</v>
      </c>
    </row>
    <row r="445" spans="4:7" ht="15.75">
      <c r="D445" s="4">
        <v>45263.5</v>
      </c>
      <c r="E445" s="36">
        <f t="shared" si="6"/>
        <v>45263</v>
      </c>
      <c r="F445" s="1" t="s">
        <v>11</v>
      </c>
      <c r="G445" s="31">
        <f>IF(AND(COUNTIFS(E$3:E445,E445,F$3:F445,"giedra")=1,F445="giedra"),1,0)</f>
        <v>0</v>
      </c>
    </row>
    <row r="446" spans="4:7" ht="15.75">
      <c r="D446" s="4">
        <v>45263.75</v>
      </c>
      <c r="E446" s="36">
        <f t="shared" si="6"/>
        <v>45263</v>
      </c>
      <c r="F446" s="1" t="s">
        <v>13</v>
      </c>
      <c r="G446" s="31">
        <f>IF(AND(COUNTIFS(E$3:E446,E446,F$3:F446,"giedra")=1,F446="giedra"),1,0)</f>
        <v>0</v>
      </c>
    </row>
    <row r="447" spans="4:7" ht="15.75">
      <c r="D447" s="4">
        <v>45264</v>
      </c>
      <c r="E447" s="36">
        <f t="shared" si="6"/>
        <v>45264</v>
      </c>
      <c r="F447" s="1" t="s">
        <v>24</v>
      </c>
      <c r="G447" s="31">
        <f>IF(AND(COUNTIFS(E$3:E447,E447,F$3:F447,"giedra")=1,F447="giedra"),1,0)</f>
        <v>0</v>
      </c>
    </row>
    <row r="448" spans="4:7" ht="15.75">
      <c r="D448" s="4">
        <v>45264.25</v>
      </c>
      <c r="E448" s="36">
        <f t="shared" si="6"/>
        <v>45264</v>
      </c>
      <c r="F448" s="1" t="s">
        <v>24</v>
      </c>
      <c r="G448" s="31">
        <f>IF(AND(COUNTIFS(E$3:E448,E448,F$3:F448,"giedra")=1,F448="giedra"),1,0)</f>
        <v>0</v>
      </c>
    </row>
    <row r="449" spans="4:7" ht="15.75">
      <c r="D449" s="4">
        <v>45264.5</v>
      </c>
      <c r="E449" s="36">
        <f t="shared" si="6"/>
        <v>45264</v>
      </c>
      <c r="F449" s="1" t="s">
        <v>11</v>
      </c>
      <c r="G449" s="31">
        <f>IF(AND(COUNTIFS(E$3:E449,E449,F$3:F449,"giedra")=1,F449="giedra"),1,0)</f>
        <v>0</v>
      </c>
    </row>
    <row r="450" spans="4:7" ht="15.75">
      <c r="D450" s="4">
        <v>45264.75</v>
      </c>
      <c r="E450" s="36">
        <f t="shared" si="6"/>
        <v>45264</v>
      </c>
      <c r="F450" s="1" t="s">
        <v>24</v>
      </c>
      <c r="G450" s="31">
        <f>IF(AND(COUNTIFS(E$3:E450,E450,F$3:F450,"giedra")=1,F450="giedra"),1,0)</f>
        <v>0</v>
      </c>
    </row>
    <row r="451" spans="4:7" ht="15.75">
      <c r="D451" s="4">
        <v>45265</v>
      </c>
      <c r="E451" s="36">
        <f t="shared" si="6"/>
        <v>45265</v>
      </c>
      <c r="F451" s="1" t="s">
        <v>24</v>
      </c>
      <c r="G451" s="31">
        <f>IF(AND(COUNTIFS(E$3:E451,E451,F$3:F451,"giedra")=1,F451="giedra"),1,0)</f>
        <v>0</v>
      </c>
    </row>
    <row r="452" spans="4:7" ht="15.75">
      <c r="D452" s="4">
        <v>45265.25</v>
      </c>
      <c r="E452" s="36">
        <f t="shared" ref="E452:E515" si="7">ROUNDDOWN(D452,0)</f>
        <v>45265</v>
      </c>
      <c r="F452" s="1" t="s">
        <v>24</v>
      </c>
      <c r="G452" s="31">
        <f>IF(AND(COUNTIFS(E$3:E452,E452,F$3:F452,"giedra")=1,F452="giedra"),1,0)</f>
        <v>0</v>
      </c>
    </row>
    <row r="453" spans="4:7" ht="15.75">
      <c r="D453" s="4">
        <v>45265.5</v>
      </c>
      <c r="E453" s="36">
        <f t="shared" si="7"/>
        <v>45265</v>
      </c>
      <c r="F453" s="1" t="s">
        <v>24</v>
      </c>
      <c r="G453" s="31">
        <f>IF(AND(COUNTIFS(E$3:E453,E453,F$3:F453,"giedra")=1,F453="giedra"),1,0)</f>
        <v>0</v>
      </c>
    </row>
    <row r="454" spans="4:7" ht="15.75">
      <c r="D454" s="4">
        <v>45265.75</v>
      </c>
      <c r="E454" s="36">
        <f t="shared" si="7"/>
        <v>45265</v>
      </c>
      <c r="F454" s="1" t="s">
        <v>13</v>
      </c>
      <c r="G454" s="31">
        <f>IF(AND(COUNTIFS(E$3:E454,E454,F$3:F454,"giedra")=1,F454="giedra"),1,0)</f>
        <v>0</v>
      </c>
    </row>
    <row r="455" spans="4:7" ht="15.75">
      <c r="D455" s="4">
        <v>45266</v>
      </c>
      <c r="E455" s="36">
        <f t="shared" si="7"/>
        <v>45266</v>
      </c>
      <c r="F455" s="1" t="s">
        <v>13</v>
      </c>
      <c r="G455" s="31">
        <f>IF(AND(COUNTIFS(E$3:E455,E455,F$3:F455,"giedra")=1,F455="giedra"),1,0)</f>
        <v>0</v>
      </c>
    </row>
    <row r="456" spans="4:7" ht="15.75">
      <c r="D456" s="4">
        <v>45266.25</v>
      </c>
      <c r="E456" s="36">
        <f t="shared" si="7"/>
        <v>45266</v>
      </c>
      <c r="F456" s="1" t="s">
        <v>24</v>
      </c>
      <c r="G456" s="31">
        <f>IF(AND(COUNTIFS(E$3:E456,E456,F$3:F456,"giedra")=1,F456="giedra"),1,0)</f>
        <v>0</v>
      </c>
    </row>
    <row r="457" spans="4:7" ht="15.75">
      <c r="D457" s="4">
        <v>45266.5</v>
      </c>
      <c r="E457" s="36">
        <f t="shared" si="7"/>
        <v>45266</v>
      </c>
      <c r="F457" s="1" t="s">
        <v>13</v>
      </c>
      <c r="G457" s="31">
        <f>IF(AND(COUNTIFS(E$3:E457,E457,F$3:F457,"giedra")=1,F457="giedra"),1,0)</f>
        <v>0</v>
      </c>
    </row>
    <row r="458" spans="4:7" ht="15.75">
      <c r="D458" s="4">
        <v>45266.75</v>
      </c>
      <c r="E458" s="36">
        <f t="shared" si="7"/>
        <v>45266</v>
      </c>
      <c r="F458" s="1" t="s">
        <v>13</v>
      </c>
      <c r="G458" s="31">
        <f>IF(AND(COUNTIFS(E$3:E458,E458,F$3:F458,"giedra")=1,F458="giedra"),1,0)</f>
        <v>0</v>
      </c>
    </row>
    <row r="459" spans="4:7" ht="15.75">
      <c r="D459" s="4">
        <v>45267</v>
      </c>
      <c r="E459" s="36">
        <f t="shared" si="7"/>
        <v>45267</v>
      </c>
      <c r="F459" s="1" t="s">
        <v>13</v>
      </c>
      <c r="G459" s="31">
        <f>IF(AND(COUNTIFS(E$3:E459,E459,F$3:F459,"giedra")=1,F459="giedra"),1,0)</f>
        <v>0</v>
      </c>
    </row>
    <row r="460" spans="4:7" ht="15.75">
      <c r="D460" s="4">
        <v>45267.25</v>
      </c>
      <c r="E460" s="36">
        <f t="shared" si="7"/>
        <v>45267</v>
      </c>
      <c r="F460" s="1" t="s">
        <v>11</v>
      </c>
      <c r="G460" s="31">
        <f>IF(AND(COUNTIFS(E$3:E460,E460,F$3:F460,"giedra")=1,F460="giedra"),1,0)</f>
        <v>0</v>
      </c>
    </row>
    <row r="461" spans="4:7" ht="15.75">
      <c r="D461" s="4">
        <v>45267.5</v>
      </c>
      <c r="E461" s="36">
        <f t="shared" si="7"/>
        <v>45267</v>
      </c>
      <c r="F461" s="1" t="s">
        <v>11</v>
      </c>
      <c r="G461" s="31">
        <f>IF(AND(COUNTIFS(E$3:E461,E461,F$3:F461,"giedra")=1,F461="giedra"),1,0)</f>
        <v>0</v>
      </c>
    </row>
    <row r="462" spans="4:7" ht="15.75">
      <c r="D462" s="4">
        <v>45267.75</v>
      </c>
      <c r="E462" s="36">
        <f t="shared" si="7"/>
        <v>45267</v>
      </c>
      <c r="F462" s="1" t="s">
        <v>11</v>
      </c>
      <c r="G462" s="31">
        <f>IF(AND(COUNTIFS(E$3:E462,E462,F$3:F462,"giedra")=1,F462="giedra"),1,0)</f>
        <v>0</v>
      </c>
    </row>
    <row r="463" spans="4:7" ht="15.75">
      <c r="D463" s="4">
        <v>45268</v>
      </c>
      <c r="E463" s="36">
        <f t="shared" si="7"/>
        <v>45268</v>
      </c>
      <c r="F463" s="1" t="s">
        <v>11</v>
      </c>
      <c r="G463" s="31">
        <f>IF(AND(COUNTIFS(E$3:E463,E463,F$3:F463,"giedra")=1,F463="giedra"),1,0)</f>
        <v>0</v>
      </c>
    </row>
    <row r="464" spans="4:7" ht="15.75">
      <c r="D464" s="4">
        <v>45268.25</v>
      </c>
      <c r="E464" s="36">
        <f t="shared" si="7"/>
        <v>45268</v>
      </c>
      <c r="F464" s="1" t="s">
        <v>13</v>
      </c>
      <c r="G464" s="31">
        <f>IF(AND(COUNTIFS(E$3:E464,E464,F$3:F464,"giedra")=1,F464="giedra"),1,0)</f>
        <v>0</v>
      </c>
    </row>
    <row r="465" spans="4:7" ht="15.75">
      <c r="D465" s="4">
        <v>45268.5</v>
      </c>
      <c r="E465" s="36">
        <f t="shared" si="7"/>
        <v>45268</v>
      </c>
      <c r="F465" s="1" t="s">
        <v>11</v>
      </c>
      <c r="G465" s="31">
        <f>IF(AND(COUNTIFS(E$3:E465,E465,F$3:F465,"giedra")=1,F465="giedra"),1,0)</f>
        <v>0</v>
      </c>
    </row>
    <row r="466" spans="4:7" ht="15.75">
      <c r="D466" s="4">
        <v>45268.75</v>
      </c>
      <c r="E466" s="36">
        <f t="shared" si="7"/>
        <v>45268</v>
      </c>
      <c r="F466" s="1" t="s">
        <v>11</v>
      </c>
      <c r="G466" s="31">
        <f>IF(AND(COUNTIFS(E$3:E466,E466,F$3:F466,"giedra")=1,F466="giedra"),1,0)</f>
        <v>0</v>
      </c>
    </row>
    <row r="467" spans="4:7" ht="15.75">
      <c r="D467" s="4">
        <v>45269</v>
      </c>
      <c r="E467" s="36">
        <f t="shared" si="7"/>
        <v>45269</v>
      </c>
      <c r="F467" s="1" t="s">
        <v>13</v>
      </c>
      <c r="G467" s="31">
        <f>IF(AND(COUNTIFS(E$3:E467,E467,F$3:F467,"giedra")=1,F467="giedra"),1,0)</f>
        <v>0</v>
      </c>
    </row>
    <row r="468" spans="4:7" ht="15.75">
      <c r="D468" s="4">
        <v>45269.25</v>
      </c>
      <c r="E468" s="36">
        <f t="shared" si="7"/>
        <v>45269</v>
      </c>
      <c r="F468" s="1" t="s">
        <v>13</v>
      </c>
      <c r="G468" s="31">
        <f>IF(AND(COUNTIFS(E$3:E468,E468,F$3:F468,"giedra")=1,F468="giedra"),1,0)</f>
        <v>0</v>
      </c>
    </row>
    <row r="469" spans="4:7" ht="15.75">
      <c r="D469" s="4">
        <v>45269.5</v>
      </c>
      <c r="E469" s="36">
        <f t="shared" si="7"/>
        <v>45269</v>
      </c>
      <c r="F469" s="1" t="s">
        <v>13</v>
      </c>
      <c r="G469" s="31">
        <f>IF(AND(COUNTIFS(E$3:E469,E469,F$3:F469,"giedra")=1,F469="giedra"),1,0)</f>
        <v>0</v>
      </c>
    </row>
    <row r="470" spans="4:7" ht="15.75">
      <c r="D470" s="4">
        <v>45269.75</v>
      </c>
      <c r="E470" s="36">
        <f t="shared" si="7"/>
        <v>45269</v>
      </c>
      <c r="F470" s="1" t="s">
        <v>13</v>
      </c>
      <c r="G470" s="31">
        <f>IF(AND(COUNTIFS(E$3:E470,E470,F$3:F470,"giedra")=1,F470="giedra"),1,0)</f>
        <v>0</v>
      </c>
    </row>
    <row r="471" spans="4:7" ht="15.75">
      <c r="D471" s="4">
        <v>45270</v>
      </c>
      <c r="E471" s="36">
        <f t="shared" si="7"/>
        <v>45270</v>
      </c>
      <c r="F471" s="1" t="s">
        <v>24</v>
      </c>
      <c r="G471" s="31">
        <f>IF(AND(COUNTIFS(E$3:E471,E471,F$3:F471,"giedra")=1,F471="giedra"),1,0)</f>
        <v>0</v>
      </c>
    </row>
    <row r="472" spans="4:7" ht="15.75">
      <c r="D472" s="4">
        <v>45270.25</v>
      </c>
      <c r="E472" s="36">
        <f t="shared" si="7"/>
        <v>45270</v>
      </c>
      <c r="F472" s="1" t="s">
        <v>24</v>
      </c>
      <c r="G472" s="31">
        <f>IF(AND(COUNTIFS(E$3:E472,E472,F$3:F472,"giedra")=1,F472="giedra"),1,0)</f>
        <v>0</v>
      </c>
    </row>
    <row r="473" spans="4:7" ht="15.75">
      <c r="D473" s="4">
        <v>45270.5</v>
      </c>
      <c r="E473" s="36">
        <f t="shared" si="7"/>
        <v>45270</v>
      </c>
      <c r="F473" s="1" t="s">
        <v>24</v>
      </c>
      <c r="G473" s="31">
        <f>IF(AND(COUNTIFS(E$3:E473,E473,F$3:F473,"giedra")=1,F473="giedra"),1,0)</f>
        <v>0</v>
      </c>
    </row>
    <row r="474" spans="4:7" ht="15.75">
      <c r="D474" s="4">
        <v>45270.75</v>
      </c>
      <c r="E474" s="36">
        <f t="shared" si="7"/>
        <v>45270</v>
      </c>
      <c r="F474" s="1" t="s">
        <v>13</v>
      </c>
      <c r="G474" s="31">
        <f>IF(AND(COUNTIFS(E$3:E474,E474,F$3:F474,"giedra")=1,F474="giedra"),1,0)</f>
        <v>0</v>
      </c>
    </row>
    <row r="475" spans="4:7" ht="15.75">
      <c r="D475" s="4">
        <v>45271</v>
      </c>
      <c r="E475" s="36">
        <f t="shared" si="7"/>
        <v>45271</v>
      </c>
      <c r="F475" s="1" t="s">
        <v>24</v>
      </c>
      <c r="G475" s="31">
        <f>IF(AND(COUNTIFS(E$3:E475,E475,F$3:F475,"giedra")=1,F475="giedra"),1,0)</f>
        <v>0</v>
      </c>
    </row>
    <row r="476" spans="4:7" ht="15.75">
      <c r="D476" s="4">
        <v>45271.25</v>
      </c>
      <c r="E476" s="36">
        <f t="shared" si="7"/>
        <v>45271</v>
      </c>
      <c r="F476" s="1" t="s">
        <v>24</v>
      </c>
      <c r="G476" s="31">
        <f>IF(AND(COUNTIFS(E$3:E476,E476,F$3:F476,"giedra")=1,F476="giedra"),1,0)</f>
        <v>0</v>
      </c>
    </row>
    <row r="477" spans="4:7" ht="15.75">
      <c r="D477" s="4">
        <v>45271.5</v>
      </c>
      <c r="E477" s="36">
        <f t="shared" si="7"/>
        <v>45271</v>
      </c>
      <c r="F477" s="1" t="s">
        <v>24</v>
      </c>
      <c r="G477" s="31">
        <f>IF(AND(COUNTIFS(E$3:E477,E477,F$3:F477,"giedra")=1,F477="giedra"),1,0)</f>
        <v>0</v>
      </c>
    </row>
    <row r="478" spans="4:7" ht="15.75">
      <c r="D478" s="4">
        <v>45271.75</v>
      </c>
      <c r="E478" s="36">
        <f t="shared" si="7"/>
        <v>45271</v>
      </c>
      <c r="F478" s="1" t="s">
        <v>24</v>
      </c>
      <c r="G478" s="31">
        <f>IF(AND(COUNTIFS(E$3:E478,E478,F$3:F478,"giedra")=1,F478="giedra"),1,0)</f>
        <v>0</v>
      </c>
    </row>
    <row r="479" spans="4:7" ht="15.75">
      <c r="D479" s="4">
        <v>45272</v>
      </c>
      <c r="E479" s="36">
        <f t="shared" si="7"/>
        <v>45272</v>
      </c>
      <c r="F479" s="1" t="s">
        <v>24</v>
      </c>
      <c r="G479" s="31">
        <f>IF(AND(COUNTIFS(E$3:E479,E479,F$3:F479,"giedra")=1,F479="giedra"),1,0)</f>
        <v>0</v>
      </c>
    </row>
    <row r="480" spans="4:7" ht="15.75">
      <c r="D480" s="4">
        <v>45272.25</v>
      </c>
      <c r="E480" s="36">
        <f t="shared" si="7"/>
        <v>45272</v>
      </c>
      <c r="F480" s="1" t="s">
        <v>14</v>
      </c>
      <c r="G480" s="31">
        <f>IF(AND(COUNTIFS(E$3:E480,E480,F$3:F480,"giedra")=1,F480="giedra"),1,0)</f>
        <v>0</v>
      </c>
    </row>
    <row r="481" spans="4:7" ht="15.75">
      <c r="D481" s="4">
        <v>45272.5</v>
      </c>
      <c r="E481" s="36">
        <f t="shared" si="7"/>
        <v>45272</v>
      </c>
      <c r="F481" s="1" t="s">
        <v>24</v>
      </c>
      <c r="G481" s="31">
        <f>IF(AND(COUNTIFS(E$3:E481,E481,F$3:F481,"giedra")=1,F481="giedra"),1,0)</f>
        <v>0</v>
      </c>
    </row>
    <row r="482" spans="4:7" ht="15.75">
      <c r="D482" s="4">
        <v>45272.75</v>
      </c>
      <c r="E482" s="36">
        <f t="shared" si="7"/>
        <v>45272</v>
      </c>
      <c r="F482" s="1" t="s">
        <v>16</v>
      </c>
      <c r="G482" s="31">
        <f>IF(AND(COUNTIFS(E$3:E482,E482,F$3:F482,"giedra")=1,F482="giedra"),1,0)</f>
        <v>0</v>
      </c>
    </row>
    <row r="483" spans="4:7" ht="15.75">
      <c r="D483" s="4">
        <v>45273</v>
      </c>
      <c r="E483" s="36">
        <f t="shared" si="7"/>
        <v>45273</v>
      </c>
      <c r="F483" s="1" t="s">
        <v>24</v>
      </c>
      <c r="G483" s="31">
        <f>IF(AND(COUNTIFS(E$3:E483,E483,F$3:F483,"giedra")=1,F483="giedra"),1,0)</f>
        <v>0</v>
      </c>
    </row>
    <row r="484" spans="4:7" ht="15.75">
      <c r="D484" s="4">
        <v>45273.25</v>
      </c>
      <c r="E484" s="36">
        <f t="shared" si="7"/>
        <v>45273</v>
      </c>
      <c r="F484" s="1" t="s">
        <v>16</v>
      </c>
      <c r="G484" s="31">
        <f>IF(AND(COUNTIFS(E$3:E484,E484,F$3:F484,"giedra")=1,F484="giedra"),1,0)</f>
        <v>0</v>
      </c>
    </row>
    <row r="485" spans="4:7" ht="15.75">
      <c r="D485" s="4">
        <v>45273.5</v>
      </c>
      <c r="E485" s="36">
        <f t="shared" si="7"/>
        <v>45273</v>
      </c>
      <c r="F485" s="1" t="s">
        <v>16</v>
      </c>
      <c r="G485" s="31">
        <f>IF(AND(COUNTIFS(E$3:E485,E485,F$3:F485,"giedra")=1,F485="giedra"),1,0)</f>
        <v>0</v>
      </c>
    </row>
    <row r="486" spans="4:7" ht="15.75">
      <c r="D486" s="4">
        <v>45273.75</v>
      </c>
      <c r="E486" s="36">
        <f t="shared" si="7"/>
        <v>45273</v>
      </c>
      <c r="F486" s="1" t="s">
        <v>13</v>
      </c>
      <c r="G486" s="31">
        <f>IF(AND(COUNTIFS(E$3:E486,E486,F$3:F486,"giedra")=1,F486="giedra"),1,0)</f>
        <v>0</v>
      </c>
    </row>
    <row r="487" spans="4:7" ht="15.75">
      <c r="D487" s="4">
        <v>45274</v>
      </c>
      <c r="E487" s="36">
        <f t="shared" si="7"/>
        <v>45274</v>
      </c>
      <c r="F487" s="1" t="s">
        <v>13</v>
      </c>
      <c r="G487" s="31">
        <f>IF(AND(COUNTIFS(E$3:E487,E487,F$3:F487,"giedra")=1,F487="giedra"),1,0)</f>
        <v>0</v>
      </c>
    </row>
    <row r="488" spans="4:7" ht="15.75">
      <c r="D488" s="4">
        <v>45274.25</v>
      </c>
      <c r="E488" s="36">
        <f t="shared" si="7"/>
        <v>45274</v>
      </c>
      <c r="F488" s="1" t="s">
        <v>16</v>
      </c>
      <c r="G488" s="31">
        <f>IF(AND(COUNTIFS(E$3:E488,E488,F$3:F488,"giedra")=1,F488="giedra"),1,0)</f>
        <v>0</v>
      </c>
    </row>
    <row r="489" spans="4:7" ht="15.75">
      <c r="D489" s="4">
        <v>45274.5</v>
      </c>
      <c r="E489" s="36">
        <f t="shared" si="7"/>
        <v>45274</v>
      </c>
      <c r="F489" s="1" t="s">
        <v>22</v>
      </c>
      <c r="G489" s="31">
        <f>IF(AND(COUNTIFS(E$3:E489,E489,F$3:F489,"giedra")=1,F489="giedra"),1,0)</f>
        <v>0</v>
      </c>
    </row>
    <row r="490" spans="4:7" ht="15.75">
      <c r="D490" s="4">
        <v>45274.75</v>
      </c>
      <c r="E490" s="36">
        <f t="shared" si="7"/>
        <v>45274</v>
      </c>
      <c r="F490" s="1" t="s">
        <v>13</v>
      </c>
      <c r="G490" s="31">
        <f>IF(AND(COUNTIFS(E$3:E490,E490,F$3:F490,"giedra")=1,F490="giedra"),1,0)</f>
        <v>0</v>
      </c>
    </row>
    <row r="491" spans="4:7" ht="15.75">
      <c r="D491" s="4">
        <v>45275</v>
      </c>
      <c r="E491" s="36">
        <f t="shared" si="7"/>
        <v>45275</v>
      </c>
      <c r="F491" s="1" t="s">
        <v>11</v>
      </c>
      <c r="G491" s="31">
        <f>IF(AND(COUNTIFS(E$3:E491,E491,F$3:F491,"giedra")=1,F491="giedra"),1,0)</f>
        <v>0</v>
      </c>
    </row>
    <row r="492" spans="4:7" ht="15.75">
      <c r="D492" s="4">
        <v>45275.25</v>
      </c>
      <c r="E492" s="36">
        <f t="shared" si="7"/>
        <v>45275</v>
      </c>
      <c r="F492" s="1" t="s">
        <v>24</v>
      </c>
      <c r="G492" s="31">
        <f>IF(AND(COUNTIFS(E$3:E492,E492,F$3:F492,"giedra")=1,F492="giedra"),1,0)</f>
        <v>0</v>
      </c>
    </row>
    <row r="493" spans="4:7" ht="15.75">
      <c r="D493" s="4">
        <v>45275.5</v>
      </c>
      <c r="E493" s="36">
        <f t="shared" si="7"/>
        <v>45275</v>
      </c>
      <c r="F493" s="1" t="s">
        <v>24</v>
      </c>
      <c r="G493" s="31">
        <f>IF(AND(COUNTIFS(E$3:E493,E493,F$3:F493,"giedra")=1,F493="giedra"),1,0)</f>
        <v>0</v>
      </c>
    </row>
    <row r="494" spans="4:7" ht="15.75">
      <c r="D494" s="4">
        <v>45275.75</v>
      </c>
      <c r="E494" s="36">
        <f t="shared" si="7"/>
        <v>45275</v>
      </c>
      <c r="F494" s="1" t="s">
        <v>11</v>
      </c>
      <c r="G494" s="31">
        <f>IF(AND(COUNTIFS(E$3:E494,E494,F$3:F494,"giedra")=1,F494="giedra"),1,0)</f>
        <v>0</v>
      </c>
    </row>
    <row r="495" spans="4:7" ht="15.75">
      <c r="D495" s="4">
        <v>45276</v>
      </c>
      <c r="E495" s="36">
        <f t="shared" si="7"/>
        <v>45276</v>
      </c>
      <c r="F495" s="1" t="s">
        <v>24</v>
      </c>
      <c r="G495" s="31">
        <f>IF(AND(COUNTIFS(E$3:E495,E495,F$3:F495,"giedra")=1,F495="giedra"),1,0)</f>
        <v>0</v>
      </c>
    </row>
    <row r="496" spans="4:7" ht="15.75">
      <c r="D496" s="4">
        <v>45276.25</v>
      </c>
      <c r="E496" s="36">
        <f t="shared" si="7"/>
        <v>45276</v>
      </c>
      <c r="F496" s="1" t="s">
        <v>14</v>
      </c>
      <c r="G496" s="31">
        <f>IF(AND(COUNTIFS(E$3:E496,E496,F$3:F496,"giedra")=1,F496="giedra"),1,0)</f>
        <v>0</v>
      </c>
    </row>
    <row r="497" spans="4:7" ht="15.75">
      <c r="D497" s="4">
        <v>45276.5</v>
      </c>
      <c r="E497" s="36">
        <f t="shared" si="7"/>
        <v>45276</v>
      </c>
      <c r="F497" s="1" t="s">
        <v>14</v>
      </c>
      <c r="G497" s="31">
        <f>IF(AND(COUNTIFS(E$3:E497,E497,F$3:F497,"giedra")=1,F497="giedra"),1,0)</f>
        <v>0</v>
      </c>
    </row>
    <row r="498" spans="4:7" ht="15.75">
      <c r="D498" s="4">
        <v>45276.75</v>
      </c>
      <c r="E498" s="36">
        <f t="shared" si="7"/>
        <v>45276</v>
      </c>
      <c r="F498" s="1" t="s">
        <v>14</v>
      </c>
      <c r="G498" s="31">
        <f>IF(AND(COUNTIFS(E$3:E498,E498,F$3:F498,"giedra")=1,F498="giedra"),1,0)</f>
        <v>0</v>
      </c>
    </row>
    <row r="499" spans="4:7" ht="15.75">
      <c r="D499" s="4">
        <v>45277</v>
      </c>
      <c r="E499" s="36">
        <f t="shared" si="7"/>
        <v>45277</v>
      </c>
      <c r="F499" s="1" t="s">
        <v>14</v>
      </c>
      <c r="G499" s="31">
        <f>IF(AND(COUNTIFS(E$3:E499,E499,F$3:F499,"giedra")=1,F499="giedra"),1,0)</f>
        <v>0</v>
      </c>
    </row>
    <row r="500" spans="4:7" ht="15.75">
      <c r="D500" s="4">
        <v>45277.25</v>
      </c>
      <c r="E500" s="36">
        <f t="shared" si="7"/>
        <v>45277</v>
      </c>
      <c r="F500" s="1" t="s">
        <v>14</v>
      </c>
      <c r="G500" s="31">
        <f>IF(AND(COUNTIFS(E$3:E500,E500,F$3:F500,"giedra")=1,F500="giedra"),1,0)</f>
        <v>0</v>
      </c>
    </row>
    <row r="501" spans="4:7" ht="15.75">
      <c r="D501" s="4">
        <v>45277.5</v>
      </c>
      <c r="E501" s="36">
        <f t="shared" si="7"/>
        <v>45277</v>
      </c>
      <c r="F501" s="1" t="s">
        <v>13</v>
      </c>
      <c r="G501" s="31">
        <f>IF(AND(COUNTIFS(E$3:E501,E501,F$3:F501,"giedra")=1,F501="giedra"),1,0)</f>
        <v>0</v>
      </c>
    </row>
    <row r="502" spans="4:7" ht="15.75">
      <c r="D502" s="4">
        <v>45277.75</v>
      </c>
      <c r="E502" s="36">
        <f t="shared" si="7"/>
        <v>45277</v>
      </c>
      <c r="F502" s="1" t="s">
        <v>14</v>
      </c>
      <c r="G502" s="31">
        <f>IF(AND(COUNTIFS(E$3:E502,E502,F$3:F502,"giedra")=1,F502="giedra"),1,0)</f>
        <v>0</v>
      </c>
    </row>
    <row r="503" spans="4:7" ht="15.75">
      <c r="D503" s="4">
        <v>45278</v>
      </c>
      <c r="E503" s="36">
        <f t="shared" si="7"/>
        <v>45278</v>
      </c>
      <c r="F503" s="1" t="s">
        <v>15</v>
      </c>
      <c r="G503" s="31">
        <f>IF(AND(COUNTIFS(E$3:E503,E503,F$3:F503,"giedra")=1,F503="giedra"),1,0)</f>
        <v>0</v>
      </c>
    </row>
    <row r="504" spans="4:7" ht="15.75">
      <c r="D504" s="4">
        <v>45278.25</v>
      </c>
      <c r="E504" s="36">
        <f t="shared" si="7"/>
        <v>45278</v>
      </c>
      <c r="F504" s="1" t="s">
        <v>14</v>
      </c>
      <c r="G504" s="31">
        <f>IF(AND(COUNTIFS(E$3:E504,E504,F$3:F504,"giedra")=1,F504="giedra"),1,0)</f>
        <v>0</v>
      </c>
    </row>
    <row r="505" spans="4:7" ht="15.75">
      <c r="D505" s="4">
        <v>45278.5</v>
      </c>
      <c r="E505" s="36">
        <f t="shared" si="7"/>
        <v>45278</v>
      </c>
      <c r="F505" s="1" t="s">
        <v>14</v>
      </c>
      <c r="G505" s="31">
        <f>IF(AND(COUNTIFS(E$3:E505,E505,F$3:F505,"giedra")=1,F505="giedra"),1,0)</f>
        <v>0</v>
      </c>
    </row>
    <row r="506" spans="4:7" ht="15.75">
      <c r="D506" s="4">
        <v>45278.75</v>
      </c>
      <c r="E506" s="36">
        <f t="shared" si="7"/>
        <v>45278</v>
      </c>
      <c r="F506" s="1" t="s">
        <v>15</v>
      </c>
      <c r="G506" s="31">
        <f>IF(AND(COUNTIFS(E$3:E506,E506,F$3:F506,"giedra")=1,F506="giedra"),1,0)</f>
        <v>0</v>
      </c>
    </row>
    <row r="507" spans="4:7" ht="15.75">
      <c r="D507" s="4">
        <v>45279</v>
      </c>
      <c r="E507" s="36">
        <f t="shared" si="7"/>
        <v>45279</v>
      </c>
      <c r="F507" s="1" t="s">
        <v>13</v>
      </c>
      <c r="G507" s="31">
        <f>IF(AND(COUNTIFS(E$3:E507,E507,F$3:F507,"giedra")=1,F507="giedra"),1,0)</f>
        <v>0</v>
      </c>
    </row>
    <row r="508" spans="4:7" ht="15.75">
      <c r="D508" s="4">
        <v>45279.25</v>
      </c>
      <c r="E508" s="36">
        <f t="shared" si="7"/>
        <v>45279</v>
      </c>
      <c r="F508" s="1" t="s">
        <v>15</v>
      </c>
      <c r="G508" s="31">
        <f>IF(AND(COUNTIFS(E$3:E508,E508,F$3:F508,"giedra")=1,F508="giedra"),1,0)</f>
        <v>0</v>
      </c>
    </row>
    <row r="509" spans="4:7" ht="15.75">
      <c r="D509" s="4">
        <v>45279.5</v>
      </c>
      <c r="E509" s="36">
        <f t="shared" si="7"/>
        <v>45279</v>
      </c>
      <c r="F509" s="1" t="s">
        <v>14</v>
      </c>
      <c r="G509" s="31">
        <f>IF(AND(COUNTIFS(E$3:E509,E509,F$3:F509,"giedra")=1,F509="giedra"),1,0)</f>
        <v>0</v>
      </c>
    </row>
    <row r="510" spans="4:7" ht="15.75">
      <c r="D510" s="4">
        <v>45279.75</v>
      </c>
      <c r="E510" s="36">
        <f t="shared" si="7"/>
        <v>45279</v>
      </c>
      <c r="F510" s="1" t="s">
        <v>14</v>
      </c>
      <c r="G510" s="31">
        <f>IF(AND(COUNTIFS(E$3:E510,E510,F$3:F510,"giedra")=1,F510="giedra"),1,0)</f>
        <v>0</v>
      </c>
    </row>
    <row r="511" spans="4:7" ht="15.75">
      <c r="D511" s="4">
        <v>45280</v>
      </c>
      <c r="E511" s="36">
        <f t="shared" si="7"/>
        <v>45280</v>
      </c>
      <c r="F511" s="1" t="s">
        <v>14</v>
      </c>
      <c r="G511" s="31">
        <f>IF(AND(COUNTIFS(E$3:E511,E511,F$3:F511,"giedra")=1,F511="giedra"),1,0)</f>
        <v>0</v>
      </c>
    </row>
    <row r="512" spans="4:7" ht="15.75">
      <c r="D512" s="4">
        <v>45280.25</v>
      </c>
      <c r="E512" s="36">
        <f t="shared" si="7"/>
        <v>45280</v>
      </c>
      <c r="F512" s="1" t="s">
        <v>14</v>
      </c>
      <c r="G512" s="31">
        <f>IF(AND(COUNTIFS(E$3:E512,E512,F$3:F512,"giedra")=1,F512="giedra"),1,0)</f>
        <v>0</v>
      </c>
    </row>
    <row r="513" spans="4:7" ht="15.75">
      <c r="D513" s="4">
        <v>45280.5</v>
      </c>
      <c r="E513" s="36">
        <f t="shared" si="7"/>
        <v>45280</v>
      </c>
      <c r="F513" s="1" t="s">
        <v>11</v>
      </c>
      <c r="G513" s="31">
        <f>IF(AND(COUNTIFS(E$3:E513,E513,F$3:F513,"giedra")=1,F513="giedra"),1,0)</f>
        <v>0</v>
      </c>
    </row>
    <row r="514" spans="4:7" ht="15.75">
      <c r="D514" s="4">
        <v>45280.75</v>
      </c>
      <c r="E514" s="36">
        <f t="shared" si="7"/>
        <v>45280</v>
      </c>
      <c r="F514" s="1" t="s">
        <v>11</v>
      </c>
      <c r="G514" s="31">
        <f>IF(AND(COUNTIFS(E$3:E514,E514,F$3:F514,"giedra")=1,F514="giedra"),1,0)</f>
        <v>0</v>
      </c>
    </row>
    <row r="515" spans="4:7" ht="15.75">
      <c r="D515" s="4">
        <v>45281</v>
      </c>
      <c r="E515" s="36">
        <f t="shared" si="7"/>
        <v>45281</v>
      </c>
      <c r="F515" s="1" t="s">
        <v>22</v>
      </c>
      <c r="G515" s="31">
        <f>IF(AND(COUNTIFS(E$3:E515,E515,F$3:F515,"giedra")=1,F515="giedra"),1,0)</f>
        <v>0</v>
      </c>
    </row>
    <row r="516" spans="4:7" ht="15.75">
      <c r="D516" s="4">
        <v>45281.25</v>
      </c>
      <c r="E516" s="36">
        <f t="shared" ref="E516:E579" si="8">ROUNDDOWN(D516,0)</f>
        <v>45281</v>
      </c>
      <c r="F516" s="1" t="s">
        <v>11</v>
      </c>
      <c r="G516" s="31">
        <f>IF(AND(COUNTIFS(E$3:E516,E516,F$3:F516,"giedra")=1,F516="giedra"),1,0)</f>
        <v>0</v>
      </c>
    </row>
    <row r="517" spans="4:7" ht="15.75">
      <c r="D517" s="4">
        <v>45281.5</v>
      </c>
      <c r="E517" s="36">
        <f t="shared" si="8"/>
        <v>45281</v>
      </c>
      <c r="F517" s="1" t="s">
        <v>11</v>
      </c>
      <c r="G517" s="31">
        <f>IF(AND(COUNTIFS(E$3:E517,E517,F$3:F517,"giedra")=1,F517="giedra"),1,0)</f>
        <v>0</v>
      </c>
    </row>
    <row r="518" spans="4:7" ht="15.75">
      <c r="D518" s="4">
        <v>45281.75</v>
      </c>
      <c r="E518" s="36">
        <f t="shared" si="8"/>
        <v>45281</v>
      </c>
      <c r="F518" s="1" t="s">
        <v>14</v>
      </c>
      <c r="G518" s="31">
        <f>IF(AND(COUNTIFS(E$3:E518,E518,F$3:F518,"giedra")=1,F518="giedra"),1,0)</f>
        <v>0</v>
      </c>
    </row>
    <row r="519" spans="4:7" ht="15.75">
      <c r="D519" s="4">
        <v>45282</v>
      </c>
      <c r="E519" s="36">
        <f t="shared" si="8"/>
        <v>45282</v>
      </c>
      <c r="F519" s="1" t="s">
        <v>22</v>
      </c>
      <c r="G519" s="31">
        <f>IF(AND(COUNTIFS(E$3:E519,E519,F$3:F519,"giedra")=1,F519="giedra"),1,0)</f>
        <v>0</v>
      </c>
    </row>
    <row r="520" spans="4:7" ht="15.75">
      <c r="D520" s="4">
        <v>45282.25</v>
      </c>
      <c r="E520" s="36">
        <f t="shared" si="8"/>
        <v>45282</v>
      </c>
      <c r="F520" s="1" t="s">
        <v>11</v>
      </c>
      <c r="G520" s="31">
        <f>IF(AND(COUNTIFS(E$3:E520,E520,F$3:F520,"giedra")=1,F520="giedra"),1,0)</f>
        <v>0</v>
      </c>
    </row>
    <row r="521" spans="4:7" ht="15.75">
      <c r="D521" s="4">
        <v>45282.5</v>
      </c>
      <c r="E521" s="36">
        <f t="shared" si="8"/>
        <v>45282</v>
      </c>
      <c r="F521" s="1" t="s">
        <v>11</v>
      </c>
      <c r="G521" s="31">
        <f>IF(AND(COUNTIFS(E$3:E521,E521,F$3:F521,"giedra")=1,F521="giedra"),1,0)</f>
        <v>0</v>
      </c>
    </row>
    <row r="522" spans="4:7" ht="15.75">
      <c r="D522" s="4">
        <v>45282.75</v>
      </c>
      <c r="E522" s="36">
        <f t="shared" si="8"/>
        <v>45282</v>
      </c>
      <c r="F522" s="1" t="s">
        <v>24</v>
      </c>
      <c r="G522" s="31">
        <f>IF(AND(COUNTIFS(E$3:E522,E522,F$3:F522,"giedra")=1,F522="giedra"),1,0)</f>
        <v>0</v>
      </c>
    </row>
    <row r="523" spans="4:7" ht="15.75">
      <c r="D523" s="4">
        <v>45283</v>
      </c>
      <c r="E523" s="36">
        <f t="shared" si="8"/>
        <v>45283</v>
      </c>
      <c r="F523" s="1" t="s">
        <v>14</v>
      </c>
      <c r="G523" s="31">
        <f>IF(AND(COUNTIFS(E$3:E523,E523,F$3:F523,"giedra")=1,F523="giedra"),1,0)</f>
        <v>0</v>
      </c>
    </row>
    <row r="524" spans="4:7" ht="15.75">
      <c r="D524" s="4">
        <v>45283.25</v>
      </c>
      <c r="E524" s="36">
        <f t="shared" si="8"/>
        <v>45283</v>
      </c>
      <c r="F524" s="1" t="s">
        <v>24</v>
      </c>
      <c r="G524" s="31">
        <f>IF(AND(COUNTIFS(E$3:E524,E524,F$3:F524,"giedra")=1,F524="giedra"),1,0)</f>
        <v>0</v>
      </c>
    </row>
    <row r="525" spans="4:7" ht="15.75">
      <c r="D525" s="4">
        <v>45283.5</v>
      </c>
      <c r="E525" s="36">
        <f t="shared" si="8"/>
        <v>45283</v>
      </c>
      <c r="F525" s="1" t="s">
        <v>24</v>
      </c>
      <c r="G525" s="31">
        <f>IF(AND(COUNTIFS(E$3:E525,E525,F$3:F525,"giedra")=1,F525="giedra"),1,0)</f>
        <v>0</v>
      </c>
    </row>
    <row r="526" spans="4:7" ht="15.75">
      <c r="D526" s="4">
        <v>45283.75</v>
      </c>
      <c r="E526" s="36">
        <f t="shared" si="8"/>
        <v>45283</v>
      </c>
      <c r="F526" s="1" t="s">
        <v>24</v>
      </c>
      <c r="G526" s="31">
        <f>IF(AND(COUNTIFS(E$3:E526,E526,F$3:F526,"giedra")=1,F526="giedra"),1,0)</f>
        <v>0</v>
      </c>
    </row>
    <row r="527" spans="4:7" ht="15.75">
      <c r="D527" s="4">
        <v>45284</v>
      </c>
      <c r="E527" s="36">
        <f t="shared" si="8"/>
        <v>45284</v>
      </c>
      <c r="F527" s="1" t="s">
        <v>24</v>
      </c>
      <c r="G527" s="31">
        <f>IF(AND(COUNTIFS(E$3:E527,E527,F$3:F527,"giedra")=1,F527="giedra"),1,0)</f>
        <v>0</v>
      </c>
    </row>
    <row r="528" spans="4:7" ht="15.75">
      <c r="D528" s="4">
        <v>45284.25</v>
      </c>
      <c r="E528" s="36">
        <f t="shared" si="8"/>
        <v>45284</v>
      </c>
      <c r="F528" s="1" t="s">
        <v>24</v>
      </c>
      <c r="G528" s="31">
        <f>IF(AND(COUNTIFS(E$3:E528,E528,F$3:F528,"giedra")=1,F528="giedra"),1,0)</f>
        <v>0</v>
      </c>
    </row>
    <row r="529" spans="4:7" ht="15.75">
      <c r="D529" s="4">
        <v>45284.5</v>
      </c>
      <c r="E529" s="36">
        <f t="shared" si="8"/>
        <v>45284</v>
      </c>
      <c r="F529" s="1" t="s">
        <v>11</v>
      </c>
      <c r="G529" s="31">
        <f>IF(AND(COUNTIFS(E$3:E529,E529,F$3:F529,"giedra")=1,F529="giedra"),1,0)</f>
        <v>0</v>
      </c>
    </row>
    <row r="530" spans="4:7" ht="15.75">
      <c r="D530" s="4">
        <v>45284.75</v>
      </c>
      <c r="E530" s="36">
        <f t="shared" si="8"/>
        <v>45284</v>
      </c>
      <c r="F530" s="1" t="s">
        <v>11</v>
      </c>
      <c r="G530" s="31">
        <f>IF(AND(COUNTIFS(E$3:E530,E530,F$3:F530,"giedra")=1,F530="giedra"),1,0)</f>
        <v>0</v>
      </c>
    </row>
    <row r="531" spans="4:7" ht="15.75">
      <c r="D531" s="4">
        <v>45285</v>
      </c>
      <c r="E531" s="36">
        <f t="shared" si="8"/>
        <v>45285</v>
      </c>
      <c r="F531" s="1" t="s">
        <v>24</v>
      </c>
      <c r="G531" s="31">
        <f>IF(AND(COUNTIFS(E$3:E531,E531,F$3:F531,"giedra")=1,F531="giedra"),1,0)</f>
        <v>0</v>
      </c>
    </row>
    <row r="532" spans="4:7" ht="15.75">
      <c r="D532" s="4">
        <v>45285.25</v>
      </c>
      <c r="E532" s="36">
        <f t="shared" si="8"/>
        <v>45285</v>
      </c>
      <c r="F532" s="1" t="s">
        <v>14</v>
      </c>
      <c r="G532" s="31">
        <f>IF(AND(COUNTIFS(E$3:E532,E532,F$3:F532,"giedra")=1,F532="giedra"),1,0)</f>
        <v>0</v>
      </c>
    </row>
    <row r="533" spans="4:7" ht="15.75">
      <c r="D533" s="4">
        <v>45285.5</v>
      </c>
      <c r="E533" s="36">
        <f t="shared" si="8"/>
        <v>45285</v>
      </c>
      <c r="F533" s="1" t="s">
        <v>20</v>
      </c>
      <c r="G533" s="31">
        <f>IF(AND(COUNTIFS(E$3:E533,E533,F$3:F533,"giedra")=1,F533="giedra"),1,0)</f>
        <v>0</v>
      </c>
    </row>
    <row r="534" spans="4:7" ht="15.75">
      <c r="D534" s="4">
        <v>45285.75</v>
      </c>
      <c r="E534" s="36">
        <f t="shared" si="8"/>
        <v>45285</v>
      </c>
      <c r="F534" s="1" t="s">
        <v>14</v>
      </c>
      <c r="G534" s="31">
        <f>IF(AND(COUNTIFS(E$3:E534,E534,F$3:F534,"giedra")=1,F534="giedra"),1,0)</f>
        <v>0</v>
      </c>
    </row>
    <row r="535" spans="4:7" ht="15.75">
      <c r="D535" s="4">
        <v>45286</v>
      </c>
      <c r="E535" s="36">
        <f t="shared" si="8"/>
        <v>45286</v>
      </c>
      <c r="F535" s="1" t="s">
        <v>11</v>
      </c>
      <c r="G535" s="31">
        <f>IF(AND(COUNTIFS(E$3:E535,E535,F$3:F535,"giedra")=1,F535="giedra"),1,0)</f>
        <v>0</v>
      </c>
    </row>
    <row r="536" spans="4:7" ht="15.75">
      <c r="D536" s="4">
        <v>45286.25</v>
      </c>
      <c r="E536" s="36">
        <f t="shared" si="8"/>
        <v>45286</v>
      </c>
      <c r="F536" s="1" t="s">
        <v>14</v>
      </c>
      <c r="G536" s="31">
        <f>IF(AND(COUNTIFS(E$3:E536,E536,F$3:F536,"giedra")=1,F536="giedra"),1,0)</f>
        <v>0</v>
      </c>
    </row>
    <row r="537" spans="4:7" ht="15.75">
      <c r="D537" s="4">
        <v>45286.5</v>
      </c>
      <c r="E537" s="36">
        <f t="shared" si="8"/>
        <v>45286</v>
      </c>
      <c r="F537" s="1" t="s">
        <v>24</v>
      </c>
      <c r="G537" s="31">
        <f>IF(AND(COUNTIFS(E$3:E537,E537,F$3:F537,"giedra")=1,F537="giedra"),1,0)</f>
        <v>0</v>
      </c>
    </row>
    <row r="538" spans="4:7" ht="15.75">
      <c r="D538" s="4">
        <v>45286.75</v>
      </c>
      <c r="E538" s="36">
        <f t="shared" si="8"/>
        <v>45286</v>
      </c>
      <c r="F538" s="1" t="s">
        <v>14</v>
      </c>
      <c r="G538" s="31">
        <f>IF(AND(COUNTIFS(E$3:E538,E538,F$3:F538,"giedra")=1,F538="giedra"),1,0)</f>
        <v>0</v>
      </c>
    </row>
    <row r="539" spans="4:7" ht="15.75">
      <c r="D539" s="4">
        <v>45287</v>
      </c>
      <c r="E539" s="36">
        <f t="shared" si="8"/>
        <v>45287</v>
      </c>
      <c r="F539" s="1" t="s">
        <v>14</v>
      </c>
      <c r="G539" s="31">
        <f>IF(AND(COUNTIFS(E$3:E539,E539,F$3:F539,"giedra")=1,F539="giedra"),1,0)</f>
        <v>0</v>
      </c>
    </row>
    <row r="540" spans="4:7" ht="15.75">
      <c r="D540" s="4">
        <v>45287.25</v>
      </c>
      <c r="E540" s="36">
        <f t="shared" si="8"/>
        <v>45287</v>
      </c>
      <c r="F540" s="1" t="s">
        <v>24</v>
      </c>
      <c r="G540" s="31">
        <f>IF(AND(COUNTIFS(E$3:E540,E540,F$3:F540,"giedra")=1,F540="giedra"),1,0)</f>
        <v>0</v>
      </c>
    </row>
    <row r="541" spans="4:7" ht="15.75">
      <c r="D541" s="4">
        <v>45287.5</v>
      </c>
      <c r="E541" s="36">
        <f t="shared" si="8"/>
        <v>45287</v>
      </c>
      <c r="F541" s="1" t="s">
        <v>11</v>
      </c>
      <c r="G541" s="31">
        <f>IF(AND(COUNTIFS(E$3:E541,E541,F$3:F541,"giedra")=1,F541="giedra"),1,0)</f>
        <v>0</v>
      </c>
    </row>
    <row r="542" spans="4:7" ht="15.75">
      <c r="D542" s="4">
        <v>45287.75</v>
      </c>
      <c r="E542" s="36">
        <f t="shared" si="8"/>
        <v>45287</v>
      </c>
      <c r="F542" s="1" t="s">
        <v>11</v>
      </c>
      <c r="G542" s="31">
        <f>IF(AND(COUNTIFS(E$3:E542,E542,F$3:F542,"giedra")=1,F542="giedra"),1,0)</f>
        <v>0</v>
      </c>
    </row>
    <row r="543" spans="4:7" ht="15.75">
      <c r="D543" s="4">
        <v>45288</v>
      </c>
      <c r="E543" s="36">
        <f t="shared" si="8"/>
        <v>45288</v>
      </c>
      <c r="F543" s="1" t="s">
        <v>11</v>
      </c>
      <c r="G543" s="31">
        <f>IF(AND(COUNTIFS(E$3:E543,E543,F$3:F543,"giedra")=1,F543="giedra"),1,0)</f>
        <v>0</v>
      </c>
    </row>
    <row r="544" spans="4:7" ht="15.75">
      <c r="D544" s="4">
        <v>45288.25</v>
      </c>
      <c r="E544" s="36">
        <f t="shared" si="8"/>
        <v>45288</v>
      </c>
      <c r="F544" s="1" t="s">
        <v>11</v>
      </c>
      <c r="G544" s="31">
        <f>IF(AND(COUNTIFS(E$3:E544,E544,F$3:F544,"giedra")=1,F544="giedra"),1,0)</f>
        <v>0</v>
      </c>
    </row>
    <row r="545" spans="4:7" ht="15.75">
      <c r="D545" s="4">
        <v>45288.5</v>
      </c>
      <c r="E545" s="36">
        <f t="shared" si="8"/>
        <v>45288</v>
      </c>
      <c r="F545" s="1" t="s">
        <v>24</v>
      </c>
      <c r="G545" s="31">
        <f>IF(AND(COUNTIFS(E$3:E545,E545,F$3:F545,"giedra")=1,F545="giedra"),1,0)</f>
        <v>0</v>
      </c>
    </row>
    <row r="546" spans="4:7" ht="15.75">
      <c r="D546" s="4">
        <v>45288.75</v>
      </c>
      <c r="E546" s="36">
        <f t="shared" si="8"/>
        <v>45288</v>
      </c>
      <c r="F546" s="1" t="s">
        <v>13</v>
      </c>
      <c r="G546" s="31">
        <f>IF(AND(COUNTIFS(E$3:E546,E546,F$3:F546,"giedra")=1,F546="giedra"),1,0)</f>
        <v>0</v>
      </c>
    </row>
    <row r="547" spans="4:7" ht="15.75">
      <c r="D547" s="4">
        <v>45289</v>
      </c>
      <c r="E547" s="36">
        <f t="shared" si="8"/>
        <v>45289</v>
      </c>
      <c r="F547" s="1" t="s">
        <v>11</v>
      </c>
      <c r="G547" s="31">
        <f>IF(AND(COUNTIFS(E$3:E547,E547,F$3:F547,"giedra")=1,F547="giedra"),1,0)</f>
        <v>0</v>
      </c>
    </row>
    <row r="548" spans="4:7" ht="15.75">
      <c r="D548" s="4">
        <v>45289.25</v>
      </c>
      <c r="E548" s="36">
        <f t="shared" si="8"/>
        <v>45289</v>
      </c>
      <c r="F548" s="1" t="s">
        <v>15</v>
      </c>
      <c r="G548" s="31">
        <f>IF(AND(COUNTIFS(E$3:E548,E548,F$3:F548,"giedra")=1,F548="giedra"),1,0)</f>
        <v>0</v>
      </c>
    </row>
    <row r="549" spans="4:7" ht="15.75">
      <c r="D549" s="4">
        <v>45289.5</v>
      </c>
      <c r="E549" s="36">
        <f t="shared" si="8"/>
        <v>45289</v>
      </c>
      <c r="F549" s="1" t="s">
        <v>14</v>
      </c>
      <c r="G549" s="31">
        <f>IF(AND(COUNTIFS(E$3:E549,E549,F$3:F549,"giedra")=1,F549="giedra"),1,0)</f>
        <v>0</v>
      </c>
    </row>
    <row r="550" spans="4:7" ht="15.75">
      <c r="D550" s="4">
        <v>45289.75</v>
      </c>
      <c r="E550" s="36">
        <f t="shared" si="8"/>
        <v>45289</v>
      </c>
      <c r="F550" s="1" t="s">
        <v>11</v>
      </c>
      <c r="G550" s="31">
        <f>IF(AND(COUNTIFS(E$3:E550,E550,F$3:F550,"giedra")=1,F550="giedra"),1,0)</f>
        <v>0</v>
      </c>
    </row>
    <row r="551" spans="4:7" ht="15.75">
      <c r="D551" s="4">
        <v>45290</v>
      </c>
      <c r="E551" s="36">
        <f t="shared" si="8"/>
        <v>45290</v>
      </c>
      <c r="F551" s="1" t="s">
        <v>11</v>
      </c>
      <c r="G551" s="31">
        <f>IF(AND(COUNTIFS(E$3:E551,E551,F$3:F551,"giedra")=1,F551="giedra"),1,0)</f>
        <v>0</v>
      </c>
    </row>
    <row r="552" spans="4:7" ht="15.75">
      <c r="D552" s="4">
        <v>45290.25</v>
      </c>
      <c r="E552" s="36">
        <f t="shared" si="8"/>
        <v>45290</v>
      </c>
      <c r="F552" s="1" t="s">
        <v>11</v>
      </c>
      <c r="G552" s="31">
        <f>IF(AND(COUNTIFS(E$3:E552,E552,F$3:F552,"giedra")=1,F552="giedra"),1,0)</f>
        <v>0</v>
      </c>
    </row>
    <row r="553" spans="4:7" ht="15.75">
      <c r="D553" s="4">
        <v>45290.5</v>
      </c>
      <c r="E553" s="36">
        <f t="shared" si="8"/>
        <v>45290</v>
      </c>
      <c r="F553" s="1" t="s">
        <v>11</v>
      </c>
      <c r="G553" s="31">
        <f>IF(AND(COUNTIFS(E$3:E553,E553,F$3:F553,"giedra")=1,F553="giedra"),1,0)</f>
        <v>0</v>
      </c>
    </row>
    <row r="554" spans="4:7" ht="15.75">
      <c r="D554" s="4">
        <v>45290.75</v>
      </c>
      <c r="E554" s="36">
        <f t="shared" si="8"/>
        <v>45290</v>
      </c>
      <c r="F554" s="1" t="s">
        <v>15</v>
      </c>
      <c r="G554" s="31">
        <f>IF(AND(COUNTIFS(E$3:E554,E554,F$3:F554,"giedra")=1,F554="giedra"),1,0)</f>
        <v>0</v>
      </c>
    </row>
    <row r="555" spans="4:7" ht="15.75">
      <c r="D555" s="4">
        <v>45291</v>
      </c>
      <c r="E555" s="36">
        <f t="shared" si="8"/>
        <v>45291</v>
      </c>
      <c r="F555" s="1" t="s">
        <v>15</v>
      </c>
      <c r="G555" s="31">
        <f>IF(AND(COUNTIFS(E$3:E555,E555,F$3:F555,"giedra")=1,F555="giedra"),1,0)</f>
        <v>0</v>
      </c>
    </row>
    <row r="556" spans="4:7" ht="15.75">
      <c r="D556" s="4">
        <v>45291.25</v>
      </c>
      <c r="E556" s="36">
        <f t="shared" si="8"/>
        <v>45291</v>
      </c>
      <c r="F556" s="1" t="s">
        <v>15</v>
      </c>
      <c r="G556" s="31">
        <f>IF(AND(COUNTIFS(E$3:E556,E556,F$3:F556,"giedra")=1,F556="giedra"),1,0)</f>
        <v>0</v>
      </c>
    </row>
    <row r="557" spans="4:7" ht="15.75">
      <c r="D557" s="4">
        <v>45291.5</v>
      </c>
      <c r="E557" s="36">
        <f t="shared" si="8"/>
        <v>45291</v>
      </c>
      <c r="F557" s="1" t="s">
        <v>11</v>
      </c>
      <c r="G557" s="31">
        <f>IF(AND(COUNTIFS(E$3:E557,E557,F$3:F557,"giedra")=1,F557="giedra"),1,0)</f>
        <v>0</v>
      </c>
    </row>
    <row r="558" spans="4:7" ht="15.75">
      <c r="D558" s="4">
        <v>45291.75</v>
      </c>
      <c r="E558" s="36">
        <f t="shared" si="8"/>
        <v>45291</v>
      </c>
      <c r="F558" s="1" t="s">
        <v>11</v>
      </c>
      <c r="G558" s="31">
        <f>IF(AND(COUNTIFS(E$3:E558,E558,F$3:F558,"giedra")=1,F558="giedra"),1,0)</f>
        <v>0</v>
      </c>
    </row>
    <row r="559" spans="4:7" ht="15.75">
      <c r="D559" s="4">
        <v>45292</v>
      </c>
      <c r="E559" s="36">
        <f t="shared" si="8"/>
        <v>45292</v>
      </c>
      <c r="F559" s="1" t="s">
        <v>11</v>
      </c>
      <c r="G559" s="31">
        <f>IF(AND(COUNTIFS(E$3:E559,E559,F$3:F559,"giedra")=1,F559="giedra"),1,0)</f>
        <v>0</v>
      </c>
    </row>
    <row r="560" spans="4:7" ht="15.75">
      <c r="D560" s="4">
        <v>45292.25</v>
      </c>
      <c r="E560" s="36">
        <f t="shared" si="8"/>
        <v>45292</v>
      </c>
      <c r="F560" s="1" t="s">
        <v>11</v>
      </c>
      <c r="G560" s="31">
        <f>IF(AND(COUNTIFS(E$3:E560,E560,F$3:F560,"giedra")=1,F560="giedra"),1,0)</f>
        <v>0</v>
      </c>
    </row>
    <row r="561" spans="4:7" ht="15.75">
      <c r="D561" s="4">
        <v>45292.5</v>
      </c>
      <c r="E561" s="36">
        <f t="shared" si="8"/>
        <v>45292</v>
      </c>
      <c r="F561" s="1" t="s">
        <v>11</v>
      </c>
      <c r="G561" s="31">
        <f>IF(AND(COUNTIFS(E$3:E561,E561,F$3:F561,"giedra")=1,F561="giedra"),1,0)</f>
        <v>0</v>
      </c>
    </row>
    <row r="562" spans="4:7" ht="15.75">
      <c r="D562" s="4">
        <v>45292.75</v>
      </c>
      <c r="E562" s="36">
        <f t="shared" si="8"/>
        <v>45292</v>
      </c>
      <c r="F562" s="1" t="s">
        <v>11</v>
      </c>
      <c r="G562" s="31">
        <f>IF(AND(COUNTIFS(E$3:E562,E562,F$3:F562,"giedra")=1,F562="giedra"),1,0)</f>
        <v>0</v>
      </c>
    </row>
    <row r="563" spans="4:7" ht="15.75">
      <c r="D563" s="4">
        <v>45293</v>
      </c>
      <c r="E563" s="36">
        <f t="shared" si="8"/>
        <v>45293</v>
      </c>
      <c r="F563" s="1" t="s">
        <v>11</v>
      </c>
      <c r="G563" s="31">
        <f>IF(AND(COUNTIFS(E$3:E563,E563,F$3:F563,"giedra")=1,F563="giedra"),1,0)</f>
        <v>0</v>
      </c>
    </row>
    <row r="564" spans="4:7" ht="15.75">
      <c r="D564" s="4">
        <v>45293.25</v>
      </c>
      <c r="E564" s="36">
        <f t="shared" si="8"/>
        <v>45293</v>
      </c>
      <c r="F564" s="1" t="s">
        <v>11</v>
      </c>
      <c r="G564" s="31">
        <f>IF(AND(COUNTIFS(E$3:E564,E564,F$3:F564,"giedra")=1,F564="giedra"),1,0)</f>
        <v>0</v>
      </c>
    </row>
    <row r="565" spans="4:7" ht="15.75">
      <c r="D565" s="4">
        <v>45293.5</v>
      </c>
      <c r="E565" s="36">
        <f t="shared" si="8"/>
        <v>45293</v>
      </c>
      <c r="F565" s="1" t="s">
        <v>24</v>
      </c>
      <c r="G565" s="31">
        <f>IF(AND(COUNTIFS(E$3:E565,E565,F$3:F565,"giedra")=1,F565="giedra"),1,0)</f>
        <v>0</v>
      </c>
    </row>
    <row r="566" spans="4:7" ht="15.75">
      <c r="D566" s="4">
        <v>45293.75</v>
      </c>
      <c r="E566" s="36">
        <f t="shared" si="8"/>
        <v>45293</v>
      </c>
      <c r="F566" s="1" t="s">
        <v>24</v>
      </c>
      <c r="G566" s="31">
        <f>IF(AND(COUNTIFS(E$3:E566,E566,F$3:F566,"giedra")=1,F566="giedra"),1,0)</f>
        <v>0</v>
      </c>
    </row>
    <row r="567" spans="4:7" ht="15.75">
      <c r="D567" s="4">
        <v>45294</v>
      </c>
      <c r="E567" s="36">
        <f t="shared" si="8"/>
        <v>45294</v>
      </c>
      <c r="F567" s="1" t="s">
        <v>24</v>
      </c>
      <c r="G567" s="31">
        <f>IF(AND(COUNTIFS(E$3:E567,E567,F$3:F567,"giedra")=1,F567="giedra"),1,0)</f>
        <v>0</v>
      </c>
    </row>
    <row r="568" spans="4:7" ht="15.75">
      <c r="D568" s="4">
        <v>45294.25</v>
      </c>
      <c r="E568" s="36">
        <f t="shared" si="8"/>
        <v>45294</v>
      </c>
      <c r="F568" s="1" t="s">
        <v>24</v>
      </c>
      <c r="G568" s="31">
        <f>IF(AND(COUNTIFS(E$3:E568,E568,F$3:F568,"giedra")=1,F568="giedra"),1,0)</f>
        <v>0</v>
      </c>
    </row>
    <row r="569" spans="4:7" ht="15.75">
      <c r="D569" s="4">
        <v>45294.5</v>
      </c>
      <c r="E569" s="36">
        <f t="shared" si="8"/>
        <v>45294</v>
      </c>
      <c r="F569" s="1" t="s">
        <v>24</v>
      </c>
      <c r="G569" s="31">
        <f>IF(AND(COUNTIFS(E$3:E569,E569,F$3:F569,"giedra")=1,F569="giedra"),1,0)</f>
        <v>0</v>
      </c>
    </row>
    <row r="570" spans="4:7" ht="15.75">
      <c r="D570" s="4">
        <v>45294.75</v>
      </c>
      <c r="E570" s="36">
        <f t="shared" si="8"/>
        <v>45294</v>
      </c>
      <c r="F570" s="1" t="s">
        <v>24</v>
      </c>
      <c r="G570" s="31">
        <f>IF(AND(COUNTIFS(E$3:E570,E570,F$3:F570,"giedra")=1,F570="giedra"),1,0)</f>
        <v>0</v>
      </c>
    </row>
    <row r="571" spans="4:7" ht="15.75">
      <c r="D571" s="4">
        <v>45295</v>
      </c>
      <c r="E571" s="36">
        <f t="shared" si="8"/>
        <v>45295</v>
      </c>
      <c r="F571" s="1" t="s">
        <v>24</v>
      </c>
      <c r="G571" s="31">
        <f>IF(AND(COUNTIFS(E$3:E571,E571,F$3:F571,"giedra")=1,F571="giedra"),1,0)</f>
        <v>0</v>
      </c>
    </row>
    <row r="572" spans="4:7" ht="15.75">
      <c r="D572" s="4">
        <v>45295.25</v>
      </c>
      <c r="E572" s="36">
        <f t="shared" si="8"/>
        <v>45295</v>
      </c>
      <c r="F572" s="1" t="s">
        <v>24</v>
      </c>
      <c r="G572" s="31">
        <f>IF(AND(COUNTIFS(E$3:E572,E572,F$3:F572,"giedra")=1,F572="giedra"),1,0)</f>
        <v>0</v>
      </c>
    </row>
    <row r="573" spans="4:7" ht="15.75">
      <c r="D573" s="4">
        <v>45295.5</v>
      </c>
      <c r="E573" s="36">
        <f t="shared" si="8"/>
        <v>45295</v>
      </c>
      <c r="F573" s="1" t="s">
        <v>24</v>
      </c>
      <c r="G573" s="31">
        <f>IF(AND(COUNTIFS(E$3:E573,E573,F$3:F573,"giedra")=1,F573="giedra"),1,0)</f>
        <v>0</v>
      </c>
    </row>
    <row r="574" spans="4:7" ht="15.75">
      <c r="D574" s="4">
        <v>45295.75</v>
      </c>
      <c r="E574" s="36">
        <f t="shared" si="8"/>
        <v>45295</v>
      </c>
      <c r="F574" s="1" t="s">
        <v>24</v>
      </c>
      <c r="G574" s="31">
        <f>IF(AND(COUNTIFS(E$3:E574,E574,F$3:F574,"giedra")=1,F574="giedra"),1,0)</f>
        <v>0</v>
      </c>
    </row>
    <row r="575" spans="4:7" ht="15.75">
      <c r="D575" s="4">
        <v>45296</v>
      </c>
      <c r="E575" s="36">
        <f t="shared" si="8"/>
        <v>45296</v>
      </c>
      <c r="F575" s="1" t="s">
        <v>24</v>
      </c>
      <c r="G575" s="31">
        <f>IF(AND(COUNTIFS(E$3:E575,E575,F$3:F575,"giedra")=1,F575="giedra"),1,0)</f>
        <v>0</v>
      </c>
    </row>
    <row r="576" spans="4:7" ht="15.75">
      <c r="D576" s="4">
        <v>45296.25</v>
      </c>
      <c r="E576" s="36">
        <f t="shared" si="8"/>
        <v>45296</v>
      </c>
      <c r="F576" s="1" t="s">
        <v>24</v>
      </c>
      <c r="G576" s="31">
        <f>IF(AND(COUNTIFS(E$3:E576,E576,F$3:F576,"giedra")=1,F576="giedra"),1,0)</f>
        <v>0</v>
      </c>
    </row>
    <row r="577" spans="4:7" ht="15.75">
      <c r="D577" s="4">
        <v>45296.5</v>
      </c>
      <c r="E577" s="36">
        <f t="shared" si="8"/>
        <v>45296</v>
      </c>
      <c r="F577" s="1" t="s">
        <v>24</v>
      </c>
      <c r="G577" s="31">
        <f>IF(AND(COUNTIFS(E$3:E577,E577,F$3:F577,"giedra")=1,F577="giedra"),1,0)</f>
        <v>0</v>
      </c>
    </row>
    <row r="578" spans="4:7" ht="15.75">
      <c r="D578" s="4">
        <v>45296.75</v>
      </c>
      <c r="E578" s="36">
        <f t="shared" si="8"/>
        <v>45296</v>
      </c>
      <c r="F578" s="1" t="s">
        <v>25</v>
      </c>
      <c r="G578" s="31">
        <f>IF(AND(COUNTIFS(E$3:E578,E578,F$3:F578,"giedra")=1,F578="giedra"),1,0)</f>
        <v>0</v>
      </c>
    </row>
    <row r="579" spans="4:7" ht="15.75">
      <c r="D579" s="4">
        <v>45297</v>
      </c>
      <c r="E579" s="36">
        <f t="shared" si="8"/>
        <v>45297</v>
      </c>
      <c r="F579" s="1" t="s">
        <v>11</v>
      </c>
      <c r="G579" s="31">
        <f>IF(AND(COUNTIFS(E$3:E579,E579,F$3:F579,"giedra")=1,F579="giedra"),1,0)</f>
        <v>0</v>
      </c>
    </row>
    <row r="580" spans="4:7" ht="15.75">
      <c r="D580" s="4">
        <v>45297.25</v>
      </c>
      <c r="E580" s="36">
        <f t="shared" ref="E580:E643" si="9">ROUNDDOWN(D580,0)</f>
        <v>45297</v>
      </c>
      <c r="F580" s="1" t="s">
        <v>24</v>
      </c>
      <c r="G580" s="31">
        <f>IF(AND(COUNTIFS(E$3:E580,E580,F$3:F580,"giedra")=1,F580="giedra"),1,0)</f>
        <v>0</v>
      </c>
    </row>
    <row r="581" spans="4:7" ht="15.75">
      <c r="D581" s="4">
        <v>45297.5</v>
      </c>
      <c r="E581" s="36">
        <f t="shared" si="9"/>
        <v>45297</v>
      </c>
      <c r="F581" s="1" t="s">
        <v>25</v>
      </c>
      <c r="G581" s="31">
        <f>IF(AND(COUNTIFS(E$3:E581,E581,F$3:F581,"giedra")=1,F581="giedra"),1,0)</f>
        <v>0</v>
      </c>
    </row>
    <row r="582" spans="4:7" ht="15.75">
      <c r="D582" s="4">
        <v>45297.75</v>
      </c>
      <c r="E582" s="36">
        <f t="shared" si="9"/>
        <v>45297</v>
      </c>
      <c r="F582" s="1" t="s">
        <v>24</v>
      </c>
      <c r="G582" s="31">
        <f>IF(AND(COUNTIFS(E$3:E582,E582,F$3:F582,"giedra")=1,F582="giedra"),1,0)</f>
        <v>0</v>
      </c>
    </row>
    <row r="583" spans="4:7" ht="15.75">
      <c r="D583" s="4">
        <v>45298</v>
      </c>
      <c r="E583" s="36">
        <f t="shared" si="9"/>
        <v>45298</v>
      </c>
      <c r="F583" s="1" t="s">
        <v>8</v>
      </c>
      <c r="G583" s="31">
        <f>IF(AND(COUNTIFS(E$3:E583,E583,F$3:F583,"giedra")=1,F583="giedra"),1,0)</f>
        <v>1</v>
      </c>
    </row>
    <row r="584" spans="4:7" ht="15.75">
      <c r="D584" s="4">
        <v>45298.25</v>
      </c>
      <c r="E584" s="36">
        <f t="shared" si="9"/>
        <v>45298</v>
      </c>
      <c r="F584" s="1" t="s">
        <v>8</v>
      </c>
      <c r="G584" s="31">
        <f>IF(AND(COUNTIFS(E$3:E584,E584,F$3:F584,"giedra")=1,F584="giedra"),1,0)</f>
        <v>0</v>
      </c>
    </row>
    <row r="585" spans="4:7" ht="15.75">
      <c r="D585" s="4">
        <v>45298.5</v>
      </c>
      <c r="E585" s="36">
        <f t="shared" si="9"/>
        <v>45298</v>
      </c>
      <c r="F585" s="1" t="s">
        <v>24</v>
      </c>
      <c r="G585" s="31">
        <f>IF(AND(COUNTIFS(E$3:E585,E585,F$3:F585,"giedra")=1,F585="giedra"),1,0)</f>
        <v>0</v>
      </c>
    </row>
    <row r="586" spans="4:7" ht="15.75">
      <c r="D586" s="4">
        <v>45298.75</v>
      </c>
      <c r="E586" s="36">
        <f t="shared" si="9"/>
        <v>45298</v>
      </c>
      <c r="F586" s="1" t="s">
        <v>11</v>
      </c>
      <c r="G586" s="31">
        <f>IF(AND(COUNTIFS(E$3:E586,E586,F$3:F586,"giedra")=1,F586="giedra"),1,0)</f>
        <v>0</v>
      </c>
    </row>
    <row r="587" spans="4:7" ht="15.75">
      <c r="D587" s="4">
        <v>45299</v>
      </c>
      <c r="E587" s="36">
        <f t="shared" si="9"/>
        <v>45299</v>
      </c>
      <c r="F587" s="1" t="s">
        <v>12</v>
      </c>
      <c r="G587" s="31">
        <f>IF(AND(COUNTIFS(E$3:E587,E587,F$3:F587,"giedra")=1,F587="giedra"),1,0)</f>
        <v>0</v>
      </c>
    </row>
    <row r="588" spans="4:7" ht="15.75">
      <c r="D588" s="4">
        <v>45299.25</v>
      </c>
      <c r="E588" s="36">
        <f t="shared" si="9"/>
        <v>45299</v>
      </c>
      <c r="F588" s="1" t="s">
        <v>24</v>
      </c>
      <c r="G588" s="31">
        <f>IF(AND(COUNTIFS(E$3:E588,E588,F$3:F588,"giedra")=1,F588="giedra"),1,0)</f>
        <v>0</v>
      </c>
    </row>
    <row r="589" spans="4:7" ht="15.75">
      <c r="D589" s="4">
        <v>45299.5</v>
      </c>
      <c r="E589" s="36">
        <f t="shared" si="9"/>
        <v>45299</v>
      </c>
      <c r="F589" s="1" t="s">
        <v>8</v>
      </c>
      <c r="G589" s="31">
        <f>IF(AND(COUNTIFS(E$3:E589,E589,F$3:F589,"giedra")=1,F589="giedra"),1,0)</f>
        <v>1</v>
      </c>
    </row>
    <row r="590" spans="4:7" ht="15.75">
      <c r="D590" s="4">
        <v>45299.75</v>
      </c>
      <c r="E590" s="36">
        <f t="shared" si="9"/>
        <v>45299</v>
      </c>
      <c r="F590" s="1" t="s">
        <v>13</v>
      </c>
      <c r="G590" s="31">
        <f>IF(AND(COUNTIFS(E$3:E590,E590,F$3:F590,"giedra")=1,F590="giedra"),1,0)</f>
        <v>0</v>
      </c>
    </row>
    <row r="591" spans="4:7" ht="15.75">
      <c r="D591" s="4">
        <v>45300</v>
      </c>
      <c r="E591" s="36">
        <f t="shared" si="9"/>
        <v>45300</v>
      </c>
      <c r="F591" s="1" t="s">
        <v>11</v>
      </c>
      <c r="G591" s="31">
        <f>IF(AND(COUNTIFS(E$3:E591,E591,F$3:F591,"giedra")=1,F591="giedra"),1,0)</f>
        <v>0</v>
      </c>
    </row>
    <row r="592" spans="4:7" ht="15.75">
      <c r="D592" s="4">
        <v>45300.25</v>
      </c>
      <c r="E592" s="36">
        <f t="shared" si="9"/>
        <v>45300</v>
      </c>
      <c r="F592" s="1" t="s">
        <v>24</v>
      </c>
      <c r="G592" s="31">
        <f>IF(AND(COUNTIFS(E$3:E592,E592,F$3:F592,"giedra")=1,F592="giedra"),1,0)</f>
        <v>0</v>
      </c>
    </row>
    <row r="593" spans="4:7" ht="15.75">
      <c r="D593" s="4">
        <v>45300.5</v>
      </c>
      <c r="E593" s="36">
        <f t="shared" si="9"/>
        <v>45300</v>
      </c>
      <c r="F593" s="1" t="s">
        <v>24</v>
      </c>
      <c r="G593" s="31">
        <f>IF(AND(COUNTIFS(E$3:E593,E593,F$3:F593,"giedra")=1,F593="giedra"),1,0)</f>
        <v>0</v>
      </c>
    </row>
    <row r="594" spans="4:7" ht="15.75">
      <c r="D594" s="4">
        <v>45300.75</v>
      </c>
      <c r="E594" s="36">
        <f t="shared" si="9"/>
        <v>45300</v>
      </c>
      <c r="F594" s="1" t="s">
        <v>13</v>
      </c>
      <c r="G594" s="31">
        <f>IF(AND(COUNTIFS(E$3:E594,E594,F$3:F594,"giedra")=1,F594="giedra"),1,0)</f>
        <v>0</v>
      </c>
    </row>
    <row r="595" spans="4:7" ht="15.75">
      <c r="D595" s="4">
        <v>45301</v>
      </c>
      <c r="E595" s="36">
        <f t="shared" si="9"/>
        <v>45301</v>
      </c>
      <c r="F595" s="1" t="s">
        <v>11</v>
      </c>
      <c r="G595" s="31">
        <f>IF(AND(COUNTIFS(E$3:E595,E595,F$3:F595,"giedra")=1,F595="giedra"),1,0)</f>
        <v>0</v>
      </c>
    </row>
    <row r="596" spans="4:7" ht="15.75">
      <c r="D596" s="4">
        <v>45301.25</v>
      </c>
      <c r="E596" s="36">
        <f t="shared" si="9"/>
        <v>45301</v>
      </c>
      <c r="F596" s="1" t="s">
        <v>14</v>
      </c>
      <c r="G596" s="31">
        <f>IF(AND(COUNTIFS(E$3:E596,E596,F$3:F596,"giedra")=1,F596="giedra"),1,0)</f>
        <v>0</v>
      </c>
    </row>
    <row r="597" spans="4:7" ht="15.75">
      <c r="D597" s="4">
        <v>45301.5</v>
      </c>
      <c r="E597" s="36">
        <f t="shared" si="9"/>
        <v>45301</v>
      </c>
      <c r="F597" s="1" t="s">
        <v>15</v>
      </c>
      <c r="G597" s="31">
        <f>IF(AND(COUNTIFS(E$3:E597,E597,F$3:F597,"giedra")=1,F597="giedra"),1,0)</f>
        <v>0</v>
      </c>
    </row>
    <row r="598" spans="4:7" ht="15.75">
      <c r="D598" s="4">
        <v>45301.75</v>
      </c>
      <c r="E598" s="36">
        <f t="shared" si="9"/>
        <v>45301</v>
      </c>
      <c r="F598" s="1" t="s">
        <v>14</v>
      </c>
      <c r="G598" s="31">
        <f>IF(AND(COUNTIFS(E$3:E598,E598,F$3:F598,"giedra")=1,F598="giedra"),1,0)</f>
        <v>0</v>
      </c>
    </row>
    <row r="599" spans="4:7" ht="15.75">
      <c r="D599" s="4">
        <v>45302</v>
      </c>
      <c r="E599" s="36">
        <f t="shared" si="9"/>
        <v>45302</v>
      </c>
      <c r="F599" s="1" t="s">
        <v>14</v>
      </c>
      <c r="G599" s="31">
        <f>IF(AND(COUNTIFS(E$3:E599,E599,F$3:F599,"giedra")=1,F599="giedra"),1,0)</f>
        <v>0</v>
      </c>
    </row>
    <row r="600" spans="4:7" ht="15.75">
      <c r="D600" s="4">
        <v>45302.25</v>
      </c>
      <c r="E600" s="36">
        <f t="shared" si="9"/>
        <v>45302</v>
      </c>
      <c r="F600" s="1" t="s">
        <v>24</v>
      </c>
      <c r="G600" s="31">
        <f>IF(AND(COUNTIFS(E$3:E600,E600,F$3:F600,"giedra")=1,F600="giedra"),1,0)</f>
        <v>0</v>
      </c>
    </row>
    <row r="601" spans="4:7" ht="15.75">
      <c r="D601" s="4">
        <v>45302.5</v>
      </c>
      <c r="E601" s="36">
        <f t="shared" si="9"/>
        <v>45302</v>
      </c>
      <c r="F601" s="1" t="s">
        <v>11</v>
      </c>
      <c r="G601" s="31">
        <f>IF(AND(COUNTIFS(E$3:E601,E601,F$3:F601,"giedra")=1,F601="giedra"),1,0)</f>
        <v>0</v>
      </c>
    </row>
    <row r="602" spans="4:7" ht="15.75">
      <c r="D602" s="4">
        <v>45302.75</v>
      </c>
      <c r="E602" s="36">
        <f t="shared" si="9"/>
        <v>45302</v>
      </c>
      <c r="F602" s="1" t="s">
        <v>8</v>
      </c>
      <c r="G602" s="31">
        <f>IF(AND(COUNTIFS(E$3:E602,E602,F$3:F602,"giedra")=1,F602="giedra"),1,0)</f>
        <v>1</v>
      </c>
    </row>
    <row r="603" spans="4:7" ht="15.75">
      <c r="D603" s="4">
        <v>45303</v>
      </c>
      <c r="E603" s="36">
        <f t="shared" si="9"/>
        <v>45303</v>
      </c>
      <c r="F603" s="1" t="s">
        <v>8</v>
      </c>
      <c r="G603" s="31">
        <f>IF(AND(COUNTIFS(E$3:E603,E603,F$3:F603,"giedra")=1,F603="giedra"),1,0)</f>
        <v>1</v>
      </c>
    </row>
    <row r="604" spans="4:7" ht="15.75">
      <c r="D604" s="4">
        <v>45303.25</v>
      </c>
      <c r="E604" s="36">
        <f t="shared" si="9"/>
        <v>45303</v>
      </c>
      <c r="F604" s="1" t="s">
        <v>11</v>
      </c>
      <c r="G604" s="31">
        <f>IF(AND(COUNTIFS(E$3:E604,E604,F$3:F604,"giedra")=1,F604="giedra"),1,0)</f>
        <v>0</v>
      </c>
    </row>
    <row r="605" spans="4:7" ht="15.75">
      <c r="D605" s="4">
        <v>45303.5</v>
      </c>
      <c r="E605" s="36">
        <f t="shared" si="9"/>
        <v>45303</v>
      </c>
      <c r="F605" s="1" t="s">
        <v>24</v>
      </c>
      <c r="G605" s="31">
        <f>IF(AND(COUNTIFS(E$3:E605,E605,F$3:F605,"giedra")=1,F605="giedra"),1,0)</f>
        <v>0</v>
      </c>
    </row>
    <row r="606" spans="4:7" ht="15.75">
      <c r="D606" s="4">
        <v>45303.75</v>
      </c>
      <c r="E606" s="36">
        <f t="shared" si="9"/>
        <v>45303</v>
      </c>
      <c r="F606" s="1" t="s">
        <v>24</v>
      </c>
      <c r="G606" s="31">
        <f>IF(AND(COUNTIFS(E$3:E606,E606,F$3:F606,"giedra")=1,F606="giedra"),1,0)</f>
        <v>0</v>
      </c>
    </row>
    <row r="607" spans="4:7" ht="15.75">
      <c r="D607" s="4">
        <v>45304</v>
      </c>
      <c r="E607" s="36">
        <f t="shared" si="9"/>
        <v>45304</v>
      </c>
      <c r="F607" s="1" t="s">
        <v>24</v>
      </c>
      <c r="G607" s="31">
        <f>IF(AND(COUNTIFS(E$3:E607,E607,F$3:F607,"giedra")=1,F607="giedra"),1,0)</f>
        <v>0</v>
      </c>
    </row>
    <row r="608" spans="4:7" ht="15.75">
      <c r="D608" s="4">
        <v>45304.25</v>
      </c>
      <c r="E608" s="36">
        <f t="shared" si="9"/>
        <v>45304</v>
      </c>
      <c r="F608" s="1" t="s">
        <v>24</v>
      </c>
      <c r="G608" s="31">
        <f>IF(AND(COUNTIFS(E$3:E608,E608,F$3:F608,"giedra")=1,F608="giedra"),1,0)</f>
        <v>0</v>
      </c>
    </row>
    <row r="609" spans="4:7" ht="15.75">
      <c r="D609" s="4">
        <v>45304.5</v>
      </c>
      <c r="E609" s="36">
        <f t="shared" si="9"/>
        <v>45304</v>
      </c>
      <c r="F609" s="1" t="s">
        <v>24</v>
      </c>
      <c r="G609" s="31">
        <f>IF(AND(COUNTIFS(E$3:E609,E609,F$3:F609,"giedra")=1,F609="giedra"),1,0)</f>
        <v>0</v>
      </c>
    </row>
    <row r="610" spans="4:7" ht="15.75">
      <c r="D610" s="4">
        <v>45304.75</v>
      </c>
      <c r="E610" s="36">
        <f t="shared" si="9"/>
        <v>45304</v>
      </c>
      <c r="F610" s="1" t="s">
        <v>24</v>
      </c>
      <c r="G610" s="31">
        <f>IF(AND(COUNTIFS(E$3:E610,E610,F$3:F610,"giedra")=1,F610="giedra"),1,0)</f>
        <v>0</v>
      </c>
    </row>
    <row r="611" spans="4:7" ht="15.75">
      <c r="D611" s="4">
        <v>45305</v>
      </c>
      <c r="E611" s="36">
        <f t="shared" si="9"/>
        <v>45305</v>
      </c>
      <c r="F611" s="1" t="s">
        <v>24</v>
      </c>
      <c r="G611" s="31">
        <f>IF(AND(COUNTIFS(E$3:E611,E611,F$3:F611,"giedra")=1,F611="giedra"),1,0)</f>
        <v>0</v>
      </c>
    </row>
    <row r="612" spans="4:7" ht="15.75">
      <c r="D612" s="4">
        <v>45305.25</v>
      </c>
      <c r="E612" s="36">
        <f t="shared" si="9"/>
        <v>45305</v>
      </c>
      <c r="F612" s="1" t="s">
        <v>24</v>
      </c>
      <c r="G612" s="31">
        <f>IF(AND(COUNTIFS(E$3:E612,E612,F$3:F612,"giedra")=1,F612="giedra"),1,0)</f>
        <v>0</v>
      </c>
    </row>
    <row r="613" spans="4:7" ht="15.75">
      <c r="D613" s="4">
        <v>45305.5</v>
      </c>
      <c r="E613" s="36">
        <f t="shared" si="9"/>
        <v>45305</v>
      </c>
      <c r="F613" s="1" t="s">
        <v>24</v>
      </c>
      <c r="G613" s="31">
        <f>IF(AND(COUNTIFS(E$3:E613,E613,F$3:F613,"giedra")=1,F613="giedra"),1,0)</f>
        <v>0</v>
      </c>
    </row>
    <row r="614" spans="4:7" ht="15.75">
      <c r="D614" s="4">
        <v>45305.75</v>
      </c>
      <c r="E614" s="36">
        <f t="shared" si="9"/>
        <v>45305</v>
      </c>
      <c r="F614" s="1" t="s">
        <v>24</v>
      </c>
      <c r="G614" s="31">
        <f>IF(AND(COUNTIFS(E$3:E614,E614,F$3:F614,"giedra")=1,F614="giedra"),1,0)</f>
        <v>0</v>
      </c>
    </row>
    <row r="615" spans="4:7" ht="15.75">
      <c r="D615" s="4">
        <v>45306</v>
      </c>
      <c r="E615" s="36">
        <f t="shared" si="9"/>
        <v>45306</v>
      </c>
      <c r="F615" s="1" t="s">
        <v>22</v>
      </c>
      <c r="G615" s="31">
        <f>IF(AND(COUNTIFS(E$3:E615,E615,F$3:F615,"giedra")=1,F615="giedra"),1,0)</f>
        <v>0</v>
      </c>
    </row>
    <row r="616" spans="4:7" ht="15.75">
      <c r="D616" s="4">
        <v>45306.25</v>
      </c>
      <c r="E616" s="36">
        <f t="shared" si="9"/>
        <v>45306</v>
      </c>
      <c r="F616" s="1" t="s">
        <v>24</v>
      </c>
      <c r="G616" s="31">
        <f>IF(AND(COUNTIFS(E$3:E616,E616,F$3:F616,"giedra")=1,F616="giedra"),1,0)</f>
        <v>0</v>
      </c>
    </row>
    <row r="617" spans="4:7" ht="15.75">
      <c r="D617" s="4">
        <v>45306.5</v>
      </c>
      <c r="E617" s="36">
        <f t="shared" si="9"/>
        <v>45306</v>
      </c>
      <c r="F617" s="1" t="s">
        <v>24</v>
      </c>
      <c r="G617" s="31">
        <f>IF(AND(COUNTIFS(E$3:E617,E617,F$3:F617,"giedra")=1,F617="giedra"),1,0)</f>
        <v>0</v>
      </c>
    </row>
    <row r="618" spans="4:7" ht="15.75">
      <c r="D618" s="4">
        <v>45306.75</v>
      </c>
      <c r="E618" s="36">
        <f t="shared" si="9"/>
        <v>45306</v>
      </c>
      <c r="F618" s="1" t="s">
        <v>24</v>
      </c>
      <c r="G618" s="31">
        <f>IF(AND(COUNTIFS(E$3:E618,E618,F$3:F618,"giedra")=1,F618="giedra"),1,0)</f>
        <v>0</v>
      </c>
    </row>
    <row r="619" spans="4:7" ht="15.75">
      <c r="D619" s="4">
        <v>45307</v>
      </c>
      <c r="E619" s="36">
        <f t="shared" si="9"/>
        <v>45307</v>
      </c>
      <c r="F619" s="1" t="s">
        <v>24</v>
      </c>
      <c r="G619" s="31">
        <f>IF(AND(COUNTIFS(E$3:E619,E619,F$3:F619,"giedra")=1,F619="giedra"),1,0)</f>
        <v>0</v>
      </c>
    </row>
    <row r="620" spans="4:7" ht="15.75">
      <c r="D620" s="4">
        <v>45307.25</v>
      </c>
      <c r="E620" s="36">
        <f t="shared" si="9"/>
        <v>45307</v>
      </c>
      <c r="F620" s="1" t="s">
        <v>24</v>
      </c>
      <c r="G620" s="31">
        <f>IF(AND(COUNTIFS(E$3:E620,E620,F$3:F620,"giedra")=1,F620="giedra"),1,0)</f>
        <v>0</v>
      </c>
    </row>
    <row r="621" spans="4:7" ht="15.75">
      <c r="D621" s="4">
        <v>45307.5</v>
      </c>
      <c r="E621" s="36">
        <f t="shared" si="9"/>
        <v>45307</v>
      </c>
      <c r="F621" s="1" t="s">
        <v>24</v>
      </c>
      <c r="G621" s="31">
        <f>IF(AND(COUNTIFS(E$3:E621,E621,F$3:F621,"giedra")=1,F621="giedra"),1,0)</f>
        <v>0</v>
      </c>
    </row>
    <row r="622" spans="4:7" ht="15.75">
      <c r="D622" s="4">
        <v>45307.75</v>
      </c>
      <c r="E622" s="36">
        <f t="shared" si="9"/>
        <v>45307</v>
      </c>
      <c r="F622" s="1" t="s">
        <v>24</v>
      </c>
      <c r="G622" s="31">
        <f>IF(AND(COUNTIFS(E$3:E622,E622,F$3:F622,"giedra")=1,F622="giedra"),1,0)</f>
        <v>0</v>
      </c>
    </row>
    <row r="623" spans="4:7" ht="15.75">
      <c r="D623" s="4">
        <v>45308</v>
      </c>
      <c r="E623" s="36">
        <f t="shared" si="9"/>
        <v>45308</v>
      </c>
      <c r="F623" s="1" t="s">
        <v>10</v>
      </c>
      <c r="G623" s="31">
        <f>IF(AND(COUNTIFS(E$3:E623,E623,F$3:F623,"giedra")=1,F623="giedra"),1,0)</f>
        <v>0</v>
      </c>
    </row>
    <row r="624" spans="4:7" ht="15.75">
      <c r="D624" s="4">
        <v>45308.25</v>
      </c>
      <c r="E624" s="36">
        <f t="shared" si="9"/>
        <v>45308</v>
      </c>
      <c r="F624" s="1" t="s">
        <v>24</v>
      </c>
      <c r="G624" s="31">
        <f>IF(AND(COUNTIFS(E$3:E624,E624,F$3:F624,"giedra")=1,F624="giedra"),1,0)</f>
        <v>0</v>
      </c>
    </row>
    <row r="625" spans="4:7" ht="15.75">
      <c r="D625" s="4">
        <v>45308.5</v>
      </c>
      <c r="E625" s="36">
        <f t="shared" si="9"/>
        <v>45308</v>
      </c>
      <c r="F625" s="1" t="s">
        <v>24</v>
      </c>
      <c r="G625" s="31">
        <f>IF(AND(COUNTIFS(E$3:E625,E625,F$3:F625,"giedra")=1,F625="giedra"),1,0)</f>
        <v>0</v>
      </c>
    </row>
    <row r="626" spans="4:7" ht="15.75">
      <c r="D626" s="4">
        <v>45308.75</v>
      </c>
      <c r="E626" s="36">
        <f t="shared" si="9"/>
        <v>45308</v>
      </c>
      <c r="F626" s="1" t="s">
        <v>8</v>
      </c>
      <c r="G626" s="31">
        <f>IF(AND(COUNTIFS(E$3:E626,E626,F$3:F626,"giedra")=1,F626="giedra"),1,0)</f>
        <v>1</v>
      </c>
    </row>
    <row r="627" spans="4:7" ht="15.75">
      <c r="D627" s="4">
        <v>45309</v>
      </c>
      <c r="E627" s="36">
        <f t="shared" si="9"/>
        <v>45309</v>
      </c>
      <c r="F627" s="1" t="s">
        <v>11</v>
      </c>
      <c r="G627" s="31">
        <f>IF(AND(COUNTIFS(E$3:E627,E627,F$3:F627,"giedra")=1,F627="giedra"),1,0)</f>
        <v>0</v>
      </c>
    </row>
    <row r="628" spans="4:7" ht="15.75">
      <c r="D628" s="4">
        <v>45309.25</v>
      </c>
      <c r="E628" s="36">
        <f t="shared" si="9"/>
        <v>45309</v>
      </c>
      <c r="F628" s="1" t="s">
        <v>24</v>
      </c>
      <c r="G628" s="31">
        <f>IF(AND(COUNTIFS(E$3:E628,E628,F$3:F628,"giedra")=1,F628="giedra"),1,0)</f>
        <v>0</v>
      </c>
    </row>
    <row r="629" spans="4:7" ht="15.75">
      <c r="D629" s="4">
        <v>45309.5</v>
      </c>
      <c r="E629" s="36">
        <f t="shared" si="9"/>
        <v>45309</v>
      </c>
      <c r="F629" s="1" t="s">
        <v>13</v>
      </c>
      <c r="G629" s="31">
        <f>IF(AND(COUNTIFS(E$3:E629,E629,F$3:F629,"giedra")=1,F629="giedra"),1,0)</f>
        <v>0</v>
      </c>
    </row>
    <row r="630" spans="4:7" ht="15.75">
      <c r="D630" s="4">
        <v>45309.75</v>
      </c>
      <c r="E630" s="36">
        <f t="shared" si="9"/>
        <v>45309</v>
      </c>
      <c r="F630" s="1" t="s">
        <v>13</v>
      </c>
      <c r="G630" s="31">
        <f>IF(AND(COUNTIFS(E$3:E630,E630,F$3:F630,"giedra")=1,F630="giedra"),1,0)</f>
        <v>0</v>
      </c>
    </row>
    <row r="631" spans="4:7" ht="15.75">
      <c r="D631" s="4">
        <v>45310</v>
      </c>
      <c r="E631" s="36">
        <f t="shared" si="9"/>
        <v>45310</v>
      </c>
      <c r="F631" s="1" t="s">
        <v>13</v>
      </c>
      <c r="G631" s="31">
        <f>IF(AND(COUNTIFS(E$3:E631,E631,F$3:F631,"giedra")=1,F631="giedra"),1,0)</f>
        <v>0</v>
      </c>
    </row>
    <row r="632" spans="4:7" ht="15.75">
      <c r="D632" s="4">
        <v>45310.25</v>
      </c>
      <c r="E632" s="36">
        <f t="shared" si="9"/>
        <v>45310</v>
      </c>
      <c r="F632" s="1" t="s">
        <v>13</v>
      </c>
      <c r="G632" s="31">
        <f>IF(AND(COUNTIFS(E$3:E632,E632,F$3:F632,"giedra")=1,F632="giedra"),1,0)</f>
        <v>0</v>
      </c>
    </row>
    <row r="633" spans="4:7" ht="15.75">
      <c r="D633" s="4">
        <v>45310.5</v>
      </c>
      <c r="E633" s="36">
        <f t="shared" si="9"/>
        <v>45310</v>
      </c>
      <c r="F633" s="1" t="s">
        <v>11</v>
      </c>
      <c r="G633" s="31">
        <f>IF(AND(COUNTIFS(E$3:E633,E633,F$3:F633,"giedra")=1,F633="giedra"),1,0)</f>
        <v>0</v>
      </c>
    </row>
    <row r="634" spans="4:7" ht="15.75">
      <c r="D634" s="4">
        <v>45310.75</v>
      </c>
      <c r="E634" s="36">
        <f t="shared" si="9"/>
        <v>45310</v>
      </c>
      <c r="F634" s="1" t="s">
        <v>11</v>
      </c>
      <c r="G634" s="31">
        <f>IF(AND(COUNTIFS(E$3:E634,E634,F$3:F634,"giedra")=1,F634="giedra"),1,0)</f>
        <v>0</v>
      </c>
    </row>
    <row r="635" spans="4:7" ht="15.75">
      <c r="D635" s="4">
        <v>45311</v>
      </c>
      <c r="E635" s="36">
        <f t="shared" si="9"/>
        <v>45311</v>
      </c>
      <c r="F635" s="1" t="s">
        <v>11</v>
      </c>
      <c r="G635" s="31">
        <f>IF(AND(COUNTIFS(E$3:E635,E635,F$3:F635,"giedra")=1,F635="giedra"),1,0)</f>
        <v>0</v>
      </c>
    </row>
    <row r="636" spans="4:7" ht="15.75">
      <c r="D636" s="4">
        <v>45311.25</v>
      </c>
      <c r="E636" s="36">
        <f t="shared" si="9"/>
        <v>45311</v>
      </c>
      <c r="F636" s="1" t="s">
        <v>13</v>
      </c>
      <c r="G636" s="31">
        <f>IF(AND(COUNTIFS(E$3:E636,E636,F$3:F636,"giedra")=1,F636="giedra"),1,0)</f>
        <v>0</v>
      </c>
    </row>
    <row r="637" spans="4:7" ht="15.75">
      <c r="D637" s="4">
        <v>45311.5</v>
      </c>
      <c r="E637" s="36">
        <f t="shared" si="9"/>
        <v>45311</v>
      </c>
      <c r="F637" s="1" t="s">
        <v>24</v>
      </c>
      <c r="G637" s="31">
        <f>IF(AND(COUNTIFS(E$3:E637,E637,F$3:F637,"giedra")=1,F637="giedra"),1,0)</f>
        <v>0</v>
      </c>
    </row>
    <row r="638" spans="4:7" ht="15.75">
      <c r="D638" s="4">
        <v>45311.75</v>
      </c>
      <c r="E638" s="36">
        <f t="shared" si="9"/>
        <v>45311</v>
      </c>
      <c r="F638" s="1" t="s">
        <v>24</v>
      </c>
      <c r="G638" s="31">
        <f>IF(AND(COUNTIFS(E$3:E638,E638,F$3:F638,"giedra")=1,F638="giedra"),1,0)</f>
        <v>0</v>
      </c>
    </row>
    <row r="639" spans="4:7" ht="15.75">
      <c r="D639" s="4">
        <v>45312</v>
      </c>
      <c r="E639" s="36">
        <f t="shared" si="9"/>
        <v>45312</v>
      </c>
      <c r="F639" s="1" t="s">
        <v>11</v>
      </c>
      <c r="G639" s="31">
        <f>IF(AND(COUNTIFS(E$3:E639,E639,F$3:F639,"giedra")=1,F639="giedra"),1,0)</f>
        <v>0</v>
      </c>
    </row>
    <row r="640" spans="4:7" ht="15.75">
      <c r="D640" s="4">
        <v>45312.25</v>
      </c>
      <c r="E640" s="36">
        <f t="shared" si="9"/>
        <v>45312</v>
      </c>
      <c r="F640" s="1" t="s">
        <v>11</v>
      </c>
      <c r="G640" s="31">
        <f>IF(AND(COUNTIFS(E$3:E640,E640,F$3:F640,"giedra")=1,F640="giedra"),1,0)</f>
        <v>0</v>
      </c>
    </row>
    <row r="641" spans="4:7" ht="15.75">
      <c r="D641" s="4">
        <v>45312.5</v>
      </c>
      <c r="E641" s="36">
        <f t="shared" si="9"/>
        <v>45312</v>
      </c>
      <c r="F641" s="1" t="s">
        <v>11</v>
      </c>
      <c r="G641" s="31">
        <f>IF(AND(COUNTIFS(E$3:E641,E641,F$3:F641,"giedra")=1,F641="giedra"),1,0)</f>
        <v>0</v>
      </c>
    </row>
    <row r="642" spans="4:7" ht="15.75">
      <c r="D642" s="4">
        <v>45312.75</v>
      </c>
      <c r="E642" s="36">
        <f t="shared" si="9"/>
        <v>45312</v>
      </c>
      <c r="F642" s="1" t="s">
        <v>11</v>
      </c>
      <c r="G642" s="31">
        <f>IF(AND(COUNTIFS(E$3:E642,E642,F$3:F642,"giedra")=1,F642="giedra"),1,0)</f>
        <v>0</v>
      </c>
    </row>
    <row r="643" spans="4:7" ht="15.75">
      <c r="D643" s="4">
        <v>45313</v>
      </c>
      <c r="E643" s="36">
        <f t="shared" si="9"/>
        <v>45313</v>
      </c>
      <c r="F643" s="1" t="s">
        <v>11</v>
      </c>
      <c r="G643" s="31">
        <f>IF(AND(COUNTIFS(E$3:E643,E643,F$3:F643,"giedra")=1,F643="giedra"),1,0)</f>
        <v>0</v>
      </c>
    </row>
    <row r="644" spans="4:7" ht="15.75">
      <c r="D644" s="4">
        <v>45313.25</v>
      </c>
      <c r="E644" s="36">
        <f t="shared" ref="E644:E707" si="10">ROUNDDOWN(D644,0)</f>
        <v>45313</v>
      </c>
      <c r="F644" s="1" t="s">
        <v>11</v>
      </c>
      <c r="G644" s="31">
        <f>IF(AND(COUNTIFS(E$3:E644,E644,F$3:F644,"giedra")=1,F644="giedra"),1,0)</f>
        <v>0</v>
      </c>
    </row>
    <row r="645" spans="4:7" ht="15.75">
      <c r="D645" s="4">
        <v>45313.5</v>
      </c>
      <c r="E645" s="36">
        <f t="shared" si="10"/>
        <v>45313</v>
      </c>
      <c r="F645" s="1" t="s">
        <v>11</v>
      </c>
      <c r="G645" s="31">
        <f>IF(AND(COUNTIFS(E$3:E645,E645,F$3:F645,"giedra")=1,F645="giedra"),1,0)</f>
        <v>0</v>
      </c>
    </row>
    <row r="646" spans="4:7" ht="15.75">
      <c r="D646" s="4">
        <v>45313.75</v>
      </c>
      <c r="E646" s="36">
        <f t="shared" si="10"/>
        <v>45313</v>
      </c>
      <c r="F646" s="1" t="s">
        <v>24</v>
      </c>
      <c r="G646" s="31">
        <f>IF(AND(COUNTIFS(E$3:E646,E646,F$3:F646,"giedra")=1,F646="giedra"),1,0)</f>
        <v>0</v>
      </c>
    </row>
    <row r="647" spans="4:7" ht="15.75">
      <c r="D647" s="4">
        <v>45314</v>
      </c>
      <c r="E647" s="36">
        <f t="shared" si="10"/>
        <v>45314</v>
      </c>
      <c r="F647" s="1" t="s">
        <v>15</v>
      </c>
      <c r="G647" s="31">
        <f>IF(AND(COUNTIFS(E$3:E647,E647,F$3:F647,"giedra")=1,F647="giedra"),1,0)</f>
        <v>0</v>
      </c>
    </row>
    <row r="648" spans="4:7" ht="15.75">
      <c r="D648" s="4">
        <v>45314.25</v>
      </c>
      <c r="E648" s="36">
        <f t="shared" si="10"/>
        <v>45314</v>
      </c>
      <c r="F648" s="1" t="s">
        <v>13</v>
      </c>
      <c r="G648" s="31">
        <f>IF(AND(COUNTIFS(E$3:E648,E648,F$3:F648,"giedra")=1,F648="giedra"),1,0)</f>
        <v>0</v>
      </c>
    </row>
    <row r="649" spans="4:7" ht="15.75">
      <c r="D649" s="4">
        <v>45314.5</v>
      </c>
      <c r="E649" s="36">
        <f t="shared" si="10"/>
        <v>45314</v>
      </c>
      <c r="F649" s="1" t="s">
        <v>13</v>
      </c>
      <c r="G649" s="31">
        <f>IF(AND(COUNTIFS(E$3:E649,E649,F$3:F649,"giedra")=1,F649="giedra"),1,0)</f>
        <v>0</v>
      </c>
    </row>
    <row r="650" spans="4:7" ht="15.75">
      <c r="D650" s="4">
        <v>45314.75</v>
      </c>
      <c r="E650" s="36">
        <f t="shared" si="10"/>
        <v>45314</v>
      </c>
      <c r="F650" s="1" t="s">
        <v>11</v>
      </c>
      <c r="G650" s="31">
        <f>IF(AND(COUNTIFS(E$3:E650,E650,F$3:F650,"giedra")=1,F650="giedra"),1,0)</f>
        <v>0</v>
      </c>
    </row>
    <row r="651" spans="4:7" ht="15.75">
      <c r="D651" s="4">
        <v>45315</v>
      </c>
      <c r="E651" s="36">
        <f t="shared" si="10"/>
        <v>45315</v>
      </c>
      <c r="F651" s="1" t="s">
        <v>14</v>
      </c>
      <c r="G651" s="31">
        <f>IF(AND(COUNTIFS(E$3:E651,E651,F$3:F651,"giedra")=1,F651="giedra"),1,0)</f>
        <v>0</v>
      </c>
    </row>
    <row r="652" spans="4:7" ht="15.75">
      <c r="D652" s="4">
        <v>45315.25</v>
      </c>
      <c r="E652" s="36">
        <f t="shared" si="10"/>
        <v>45315</v>
      </c>
      <c r="F652" s="1" t="s">
        <v>11</v>
      </c>
      <c r="G652" s="31">
        <f>IF(AND(COUNTIFS(E$3:E652,E652,F$3:F652,"giedra")=1,F652="giedra"),1,0)</f>
        <v>0</v>
      </c>
    </row>
    <row r="653" spans="4:7" ht="15.75">
      <c r="D653" s="4">
        <v>45315.5</v>
      </c>
      <c r="E653" s="36">
        <f t="shared" si="10"/>
        <v>45315</v>
      </c>
      <c r="F653" s="1" t="s">
        <v>24</v>
      </c>
      <c r="G653" s="31">
        <f>IF(AND(COUNTIFS(E$3:E653,E653,F$3:F653,"giedra")=1,F653="giedra"),1,0)</f>
        <v>0</v>
      </c>
    </row>
    <row r="654" spans="4:7" ht="15.75">
      <c r="D654" s="4">
        <v>45315.75</v>
      </c>
      <c r="E654" s="36">
        <f t="shared" si="10"/>
        <v>45315</v>
      </c>
      <c r="F654" s="1" t="s">
        <v>14</v>
      </c>
      <c r="G654" s="31">
        <f>IF(AND(COUNTIFS(E$3:E654,E654,F$3:F654,"giedra")=1,F654="giedra"),1,0)</f>
        <v>0</v>
      </c>
    </row>
    <row r="655" spans="4:7" ht="15.75">
      <c r="D655" s="4">
        <v>45316</v>
      </c>
      <c r="E655" s="36">
        <f t="shared" si="10"/>
        <v>45316</v>
      </c>
      <c r="F655" s="1" t="s">
        <v>14</v>
      </c>
      <c r="G655" s="31">
        <f>IF(AND(COUNTIFS(E$3:E655,E655,F$3:F655,"giedra")=1,F655="giedra"),1,0)</f>
        <v>0</v>
      </c>
    </row>
    <row r="656" spans="4:7" ht="15.75">
      <c r="D656" s="4">
        <v>45316.25</v>
      </c>
      <c r="E656" s="36">
        <f t="shared" si="10"/>
        <v>45316</v>
      </c>
      <c r="F656" s="1" t="s">
        <v>14</v>
      </c>
      <c r="G656" s="31">
        <f>IF(AND(COUNTIFS(E$3:E656,E656,F$3:F656,"giedra")=1,F656="giedra"),1,0)</f>
        <v>0</v>
      </c>
    </row>
    <row r="657" spans="4:7" ht="15.75">
      <c r="D657" s="4">
        <v>45316.5</v>
      </c>
      <c r="E657" s="36">
        <f t="shared" si="10"/>
        <v>45316</v>
      </c>
      <c r="F657" s="1" t="s">
        <v>14</v>
      </c>
      <c r="G657" s="31">
        <f>IF(AND(COUNTIFS(E$3:E657,E657,F$3:F657,"giedra")=1,F657="giedra"),1,0)</f>
        <v>0</v>
      </c>
    </row>
    <row r="658" spans="4:7" ht="15.75">
      <c r="D658" s="4">
        <v>45316.75</v>
      </c>
      <c r="E658" s="36">
        <f t="shared" si="10"/>
        <v>45316</v>
      </c>
      <c r="F658" s="1" t="s">
        <v>22</v>
      </c>
      <c r="G658" s="31">
        <f>IF(AND(COUNTIFS(E$3:E658,E658,F$3:F658,"giedra")=1,F658="giedra"),1,0)</f>
        <v>0</v>
      </c>
    </row>
    <row r="659" spans="4:7" ht="15.75">
      <c r="D659" s="4">
        <v>45317</v>
      </c>
      <c r="E659" s="36">
        <f t="shared" si="10"/>
        <v>45317</v>
      </c>
      <c r="F659" s="1" t="s">
        <v>22</v>
      </c>
      <c r="G659" s="31">
        <f>IF(AND(COUNTIFS(E$3:E659,E659,F$3:F659,"giedra")=1,F659="giedra"),1,0)</f>
        <v>0</v>
      </c>
    </row>
    <row r="660" spans="4:7" ht="15.75">
      <c r="D660" s="4">
        <v>45317.25</v>
      </c>
      <c r="E660" s="36">
        <f t="shared" si="10"/>
        <v>45317</v>
      </c>
      <c r="F660" s="1" t="s">
        <v>24</v>
      </c>
      <c r="G660" s="31">
        <f>IF(AND(COUNTIFS(E$3:E660,E660,F$3:F660,"giedra")=1,F660="giedra"),1,0)</f>
        <v>0</v>
      </c>
    </row>
    <row r="661" spans="4:7" ht="15.75">
      <c r="D661" s="4">
        <v>45317.5</v>
      </c>
      <c r="E661" s="36">
        <f t="shared" si="10"/>
        <v>45317</v>
      </c>
      <c r="F661" s="1" t="s">
        <v>11</v>
      </c>
      <c r="G661" s="31">
        <f>IF(AND(COUNTIFS(E$3:E661,E661,F$3:F661,"giedra")=1,F661="giedra"),1,0)</f>
        <v>0</v>
      </c>
    </row>
    <row r="662" spans="4:7" ht="15.75">
      <c r="D662" s="4">
        <v>45317.75</v>
      </c>
      <c r="E662" s="36">
        <f t="shared" si="10"/>
        <v>45317</v>
      </c>
      <c r="F662" s="1" t="s">
        <v>24</v>
      </c>
      <c r="G662" s="31">
        <f>IF(AND(COUNTIFS(E$3:E662,E662,F$3:F662,"giedra")=1,F662="giedra"),1,0)</f>
        <v>0</v>
      </c>
    </row>
    <row r="663" spans="4:7" ht="15.75">
      <c r="D663" s="4">
        <v>45318</v>
      </c>
      <c r="E663" s="36">
        <f t="shared" si="10"/>
        <v>45318</v>
      </c>
      <c r="F663" s="1" t="s">
        <v>11</v>
      </c>
      <c r="G663" s="31">
        <f>IF(AND(COUNTIFS(E$3:E663,E663,F$3:F663,"giedra")=1,F663="giedra"),1,0)</f>
        <v>0</v>
      </c>
    </row>
    <row r="664" spans="4:7" ht="15.75">
      <c r="D664" s="4">
        <v>45318.25</v>
      </c>
      <c r="E664" s="36">
        <f t="shared" si="10"/>
        <v>45318</v>
      </c>
      <c r="F664" s="1" t="s">
        <v>11</v>
      </c>
      <c r="G664" s="31">
        <f>IF(AND(COUNTIFS(E$3:E664,E664,F$3:F664,"giedra")=1,F664="giedra"),1,0)</f>
        <v>0</v>
      </c>
    </row>
    <row r="665" spans="4:7" ht="15.75">
      <c r="D665" s="4">
        <v>45318.5</v>
      </c>
      <c r="E665" s="36">
        <f t="shared" si="10"/>
        <v>45318</v>
      </c>
      <c r="F665" s="1" t="s">
        <v>11</v>
      </c>
      <c r="G665" s="31">
        <f>IF(AND(COUNTIFS(E$3:E665,E665,F$3:F665,"giedra")=1,F665="giedra"),1,0)</f>
        <v>0</v>
      </c>
    </row>
    <row r="666" spans="4:7" ht="15.75">
      <c r="D666" s="4">
        <v>45318.75</v>
      </c>
      <c r="E666" s="36">
        <f t="shared" si="10"/>
        <v>45318</v>
      </c>
      <c r="F666" s="1" t="s">
        <v>11</v>
      </c>
      <c r="G666" s="31">
        <f>IF(AND(COUNTIFS(E$3:E666,E666,F$3:F666,"giedra")=1,F666="giedra"),1,0)</f>
        <v>0</v>
      </c>
    </row>
    <row r="667" spans="4:7" ht="15.75">
      <c r="D667" s="4">
        <v>45319</v>
      </c>
      <c r="E667" s="36">
        <f t="shared" si="10"/>
        <v>45319</v>
      </c>
      <c r="F667" s="1" t="s">
        <v>13</v>
      </c>
      <c r="G667" s="31">
        <f>IF(AND(COUNTIFS(E$3:E667,E667,F$3:F667,"giedra")=1,F667="giedra"),1,0)</f>
        <v>0</v>
      </c>
    </row>
    <row r="668" spans="4:7" ht="15.75">
      <c r="D668" s="4">
        <v>45319.25</v>
      </c>
      <c r="E668" s="36">
        <f t="shared" si="10"/>
        <v>45319</v>
      </c>
      <c r="F668" s="1" t="s">
        <v>13</v>
      </c>
      <c r="G668" s="31">
        <f>IF(AND(COUNTIFS(E$3:E668,E668,F$3:F668,"giedra")=1,F668="giedra"),1,0)</f>
        <v>0</v>
      </c>
    </row>
    <row r="669" spans="4:7" ht="15.75">
      <c r="D669" s="4">
        <v>45319.5</v>
      </c>
      <c r="E669" s="36">
        <f t="shared" si="10"/>
        <v>45319</v>
      </c>
      <c r="F669" s="1" t="s">
        <v>13</v>
      </c>
      <c r="G669" s="31">
        <f>IF(AND(COUNTIFS(E$3:E669,E669,F$3:F669,"giedra")=1,F669="giedra"),1,0)</f>
        <v>0</v>
      </c>
    </row>
    <row r="670" spans="4:7" ht="15.75">
      <c r="D670" s="4">
        <v>45319.75</v>
      </c>
      <c r="E670" s="36">
        <f t="shared" si="10"/>
        <v>45319</v>
      </c>
      <c r="F670" s="1" t="s">
        <v>15</v>
      </c>
      <c r="G670" s="31">
        <f>IF(AND(COUNTIFS(E$3:E670,E670,F$3:F670,"giedra")=1,F670="giedra"),1,0)</f>
        <v>0</v>
      </c>
    </row>
    <row r="671" spans="4:7" ht="15.75">
      <c r="D671" s="4">
        <v>45320</v>
      </c>
      <c r="E671" s="36">
        <f t="shared" si="10"/>
        <v>45320</v>
      </c>
      <c r="F671" s="1" t="s">
        <v>13</v>
      </c>
      <c r="G671" s="31">
        <f>IF(AND(COUNTIFS(E$3:E671,E671,F$3:F671,"giedra")=1,F671="giedra"),1,0)</f>
        <v>0</v>
      </c>
    </row>
    <row r="672" spans="4:7" ht="15.75">
      <c r="D672" s="4">
        <v>45320.25</v>
      </c>
      <c r="E672" s="36">
        <f t="shared" si="10"/>
        <v>45320</v>
      </c>
      <c r="F672" s="1" t="s">
        <v>13</v>
      </c>
      <c r="G672" s="31">
        <f>IF(AND(COUNTIFS(E$3:E672,E672,F$3:F672,"giedra")=1,F672="giedra"),1,0)</f>
        <v>0</v>
      </c>
    </row>
    <row r="673" spans="4:7" ht="15.75">
      <c r="D673" s="4">
        <v>45320.5</v>
      </c>
      <c r="E673" s="36">
        <f t="shared" si="10"/>
        <v>45320</v>
      </c>
      <c r="F673" s="1" t="s">
        <v>11</v>
      </c>
      <c r="G673" s="31">
        <f>IF(AND(COUNTIFS(E$3:E673,E673,F$3:F673,"giedra")=1,F673="giedra"),1,0)</f>
        <v>0</v>
      </c>
    </row>
    <row r="674" spans="4:7" ht="15.75">
      <c r="D674" s="4">
        <v>45320.75</v>
      </c>
      <c r="E674" s="36">
        <f t="shared" si="10"/>
        <v>45320</v>
      </c>
      <c r="F674" s="1" t="s">
        <v>11</v>
      </c>
      <c r="G674" s="31">
        <f>IF(AND(COUNTIFS(E$3:E674,E674,F$3:F674,"giedra")=1,F674="giedra"),1,0)</f>
        <v>0</v>
      </c>
    </row>
    <row r="675" spans="4:7" ht="15.75">
      <c r="D675" s="4">
        <v>45321</v>
      </c>
      <c r="E675" s="36">
        <f t="shared" si="10"/>
        <v>45321</v>
      </c>
      <c r="F675" s="1" t="s">
        <v>13</v>
      </c>
      <c r="G675" s="31">
        <f>IF(AND(COUNTIFS(E$3:E675,E675,F$3:F675,"giedra")=1,F675="giedra"),1,0)</f>
        <v>0</v>
      </c>
    </row>
    <row r="676" spans="4:7" ht="15.75">
      <c r="D676" s="4">
        <v>45321.25</v>
      </c>
      <c r="E676" s="36">
        <f t="shared" si="10"/>
        <v>45321</v>
      </c>
      <c r="F676" s="1" t="s">
        <v>11</v>
      </c>
      <c r="G676" s="31">
        <f>IF(AND(COUNTIFS(E$3:E676,E676,F$3:F676,"giedra")=1,F676="giedra"),1,0)</f>
        <v>0</v>
      </c>
    </row>
    <row r="677" spans="4:7" ht="15.75">
      <c r="D677" s="4">
        <v>45321.5</v>
      </c>
      <c r="E677" s="36">
        <f t="shared" si="10"/>
        <v>45321</v>
      </c>
      <c r="F677" s="1" t="s">
        <v>11</v>
      </c>
      <c r="G677" s="31">
        <f>IF(AND(COUNTIFS(E$3:E677,E677,F$3:F677,"giedra")=1,F677="giedra"),1,0)</f>
        <v>0</v>
      </c>
    </row>
    <row r="678" spans="4:7" ht="15.75">
      <c r="D678" s="4">
        <v>45321.75</v>
      </c>
      <c r="E678" s="36">
        <f t="shared" si="10"/>
        <v>45321</v>
      </c>
      <c r="F678" s="1" t="s">
        <v>11</v>
      </c>
      <c r="G678" s="31">
        <f>IF(AND(COUNTIFS(E$3:E678,E678,F$3:F678,"giedra")=1,F678="giedra"),1,0)</f>
        <v>0</v>
      </c>
    </row>
    <row r="679" spans="4:7" ht="15.75">
      <c r="D679" s="4">
        <v>45322</v>
      </c>
      <c r="E679" s="36">
        <f t="shared" si="10"/>
        <v>45322</v>
      </c>
      <c r="F679" s="1" t="s">
        <v>13</v>
      </c>
      <c r="G679" s="31">
        <f>IF(AND(COUNTIFS(E$3:E679,E679,F$3:F679,"giedra")=1,F679="giedra"),1,0)</f>
        <v>0</v>
      </c>
    </row>
    <row r="680" spans="4:7" ht="15.75">
      <c r="D680" s="4">
        <v>45322.25</v>
      </c>
      <c r="E680" s="36">
        <f t="shared" si="10"/>
        <v>45322</v>
      </c>
      <c r="F680" s="1" t="s">
        <v>13</v>
      </c>
      <c r="G680" s="31">
        <f>IF(AND(COUNTIFS(E$3:E680,E680,F$3:F680,"giedra")=1,F680="giedra"),1,0)</f>
        <v>0</v>
      </c>
    </row>
    <row r="681" spans="4:7" ht="15.75">
      <c r="D681" s="4">
        <v>45322.5</v>
      </c>
      <c r="E681" s="36">
        <f t="shared" si="10"/>
        <v>45322</v>
      </c>
      <c r="F681" s="1" t="s">
        <v>13</v>
      </c>
      <c r="G681" s="31">
        <f>IF(AND(COUNTIFS(E$3:E681,E681,F$3:F681,"giedra")=1,F681="giedra"),1,0)</f>
        <v>0</v>
      </c>
    </row>
    <row r="682" spans="4:7" ht="15.75">
      <c r="D682" s="4">
        <v>45322.75</v>
      </c>
      <c r="E682" s="36">
        <f t="shared" si="10"/>
        <v>45322</v>
      </c>
      <c r="F682" s="1" t="s">
        <v>14</v>
      </c>
      <c r="G682" s="31">
        <f>IF(AND(COUNTIFS(E$3:E682,E682,F$3:F682,"giedra")=1,F682="giedra"),1,0)</f>
        <v>0</v>
      </c>
    </row>
    <row r="683" spans="4:7" ht="15.75">
      <c r="D683" s="4">
        <v>45323</v>
      </c>
      <c r="E683" s="36">
        <f t="shared" si="10"/>
        <v>45323</v>
      </c>
      <c r="F683" s="1" t="s">
        <v>11</v>
      </c>
      <c r="G683" s="31">
        <f>IF(AND(COUNTIFS(E$3:E683,E683,F$3:F683,"giedra")=1,F683="giedra"),1,0)</f>
        <v>0</v>
      </c>
    </row>
    <row r="684" spans="4:7" ht="15.75">
      <c r="D684" s="4">
        <v>45323.25</v>
      </c>
      <c r="E684" s="36">
        <f t="shared" si="10"/>
        <v>45323</v>
      </c>
      <c r="F684" s="1" t="s">
        <v>11</v>
      </c>
      <c r="G684" s="31">
        <f>IF(AND(COUNTIFS(E$3:E684,E684,F$3:F684,"giedra")=1,F684="giedra"),1,0)</f>
        <v>0</v>
      </c>
    </row>
    <row r="685" spans="4:7" ht="15.75">
      <c r="D685" s="4">
        <v>45323.5</v>
      </c>
      <c r="E685" s="36">
        <f t="shared" si="10"/>
        <v>45323</v>
      </c>
      <c r="F685" s="1" t="s">
        <v>15</v>
      </c>
      <c r="G685" s="31">
        <f>IF(AND(COUNTIFS(E$3:E685,E685,F$3:F685,"giedra")=1,F685="giedra"),1,0)</f>
        <v>0</v>
      </c>
    </row>
    <row r="686" spans="4:7" ht="15.75">
      <c r="D686" s="4">
        <v>45323.75</v>
      </c>
      <c r="E686" s="36">
        <f t="shared" si="10"/>
        <v>45323</v>
      </c>
      <c r="F686" s="1" t="s">
        <v>24</v>
      </c>
      <c r="G686" s="31">
        <f>IF(AND(COUNTIFS(E$3:E686,E686,F$3:F686,"giedra")=1,F686="giedra"),1,0)</f>
        <v>0</v>
      </c>
    </row>
    <row r="687" spans="4:7" ht="15.75">
      <c r="D687" s="4">
        <v>45324</v>
      </c>
      <c r="E687" s="36">
        <f t="shared" si="10"/>
        <v>45324</v>
      </c>
      <c r="F687" s="1" t="s">
        <v>12</v>
      </c>
      <c r="G687" s="31">
        <f>IF(AND(COUNTIFS(E$3:E687,E687,F$3:F687,"giedra")=1,F687="giedra"),1,0)</f>
        <v>0</v>
      </c>
    </row>
    <row r="688" spans="4:7" ht="15.75">
      <c r="D688" s="4">
        <v>45324.25</v>
      </c>
      <c r="E688" s="36">
        <f t="shared" si="10"/>
        <v>45324</v>
      </c>
      <c r="F688" s="1" t="s">
        <v>8</v>
      </c>
      <c r="G688" s="31">
        <f>IF(AND(COUNTIFS(E$3:E688,E688,F$3:F688,"giedra")=1,F688="giedra"),1,0)</f>
        <v>1</v>
      </c>
    </row>
    <row r="689" spans="4:7" ht="15.75">
      <c r="D689" s="4">
        <v>45324.5</v>
      </c>
      <c r="E689" s="36">
        <f t="shared" si="10"/>
        <v>45324</v>
      </c>
      <c r="F689" s="1" t="s">
        <v>11</v>
      </c>
      <c r="G689" s="31">
        <f>IF(AND(COUNTIFS(E$3:E689,E689,F$3:F689,"giedra")=1,F689="giedra"),1,0)</f>
        <v>0</v>
      </c>
    </row>
    <row r="690" spans="4:7" ht="15.75">
      <c r="D690" s="4">
        <v>45324.75</v>
      </c>
      <c r="E690" s="36">
        <f t="shared" si="10"/>
        <v>45324</v>
      </c>
      <c r="F690" s="1" t="s">
        <v>24</v>
      </c>
      <c r="G690" s="31">
        <f>IF(AND(COUNTIFS(E$3:E690,E690,F$3:F690,"giedra")=1,F690="giedra"),1,0)</f>
        <v>0</v>
      </c>
    </row>
    <row r="691" spans="4:7" ht="15.75">
      <c r="D691" s="4">
        <v>45325</v>
      </c>
      <c r="E691" s="36">
        <f t="shared" si="10"/>
        <v>45325</v>
      </c>
      <c r="F691" s="1" t="s">
        <v>24</v>
      </c>
      <c r="G691" s="31">
        <f>IF(AND(COUNTIFS(E$3:E691,E691,F$3:F691,"giedra")=1,F691="giedra"),1,0)</f>
        <v>0</v>
      </c>
    </row>
    <row r="692" spans="4:7" ht="15.75">
      <c r="D692" s="4">
        <v>45325.25</v>
      </c>
      <c r="E692" s="36">
        <f t="shared" si="10"/>
        <v>45325</v>
      </c>
      <c r="F692" s="1" t="s">
        <v>13</v>
      </c>
      <c r="G692" s="31">
        <f>IF(AND(COUNTIFS(E$3:E692,E692,F$3:F692,"giedra")=1,F692="giedra"),1,0)</f>
        <v>0</v>
      </c>
    </row>
    <row r="693" spans="4:7" ht="15.75">
      <c r="D693" s="4">
        <v>45325.5</v>
      </c>
      <c r="E693" s="36">
        <f t="shared" si="10"/>
        <v>45325</v>
      </c>
      <c r="F693" s="1" t="s">
        <v>14</v>
      </c>
      <c r="G693" s="31">
        <f>IF(AND(COUNTIFS(E$3:E693,E693,F$3:F693,"giedra")=1,F693="giedra"),1,0)</f>
        <v>0</v>
      </c>
    </row>
    <row r="694" spans="4:7" ht="15.75">
      <c r="D694" s="4">
        <v>45325.75</v>
      </c>
      <c r="E694" s="36">
        <f t="shared" si="10"/>
        <v>45325</v>
      </c>
      <c r="F694" s="1" t="s">
        <v>14</v>
      </c>
      <c r="G694" s="31">
        <f>IF(AND(COUNTIFS(E$3:E694,E694,F$3:F694,"giedra")=1,F694="giedra"),1,0)</f>
        <v>0</v>
      </c>
    </row>
    <row r="695" spans="4:7" ht="15.75">
      <c r="D695" s="4">
        <v>45326</v>
      </c>
      <c r="E695" s="36">
        <f t="shared" si="10"/>
        <v>45326</v>
      </c>
      <c r="F695" s="1" t="s">
        <v>11</v>
      </c>
      <c r="G695" s="31">
        <f>IF(AND(COUNTIFS(E$3:E695,E695,F$3:F695,"giedra")=1,F695="giedra"),1,0)</f>
        <v>0</v>
      </c>
    </row>
    <row r="696" spans="4:7" ht="15.75">
      <c r="D696" s="4">
        <v>45326.25</v>
      </c>
      <c r="E696" s="36">
        <f t="shared" si="10"/>
        <v>45326</v>
      </c>
      <c r="F696" s="1" t="s">
        <v>14</v>
      </c>
      <c r="G696" s="31">
        <f>IF(AND(COUNTIFS(E$3:E696,E696,F$3:F696,"giedra")=1,F696="giedra"),1,0)</f>
        <v>0</v>
      </c>
    </row>
    <row r="697" spans="4:7" ht="15.75">
      <c r="D697" s="4">
        <v>45326.5</v>
      </c>
      <c r="E697" s="36">
        <f t="shared" si="10"/>
        <v>45326</v>
      </c>
      <c r="F697" s="1" t="s">
        <v>11</v>
      </c>
      <c r="G697" s="31">
        <f>IF(AND(COUNTIFS(E$3:E697,E697,F$3:F697,"giedra")=1,F697="giedra"),1,0)</f>
        <v>0</v>
      </c>
    </row>
    <row r="698" spans="4:7" ht="15.75">
      <c r="D698" s="4">
        <v>45326.75</v>
      </c>
      <c r="E698" s="36">
        <f t="shared" si="10"/>
        <v>45326</v>
      </c>
      <c r="F698" s="1" t="s">
        <v>14</v>
      </c>
      <c r="G698" s="31">
        <f>IF(AND(COUNTIFS(E$3:E698,E698,F$3:F698,"giedra")=1,F698="giedra"),1,0)</f>
        <v>0</v>
      </c>
    </row>
    <row r="699" spans="4:7" ht="15.75">
      <c r="D699" s="4">
        <v>45327</v>
      </c>
      <c r="E699" s="36">
        <f t="shared" si="10"/>
        <v>45327</v>
      </c>
      <c r="F699" s="1" t="s">
        <v>11</v>
      </c>
      <c r="G699" s="31">
        <f>IF(AND(COUNTIFS(E$3:E699,E699,F$3:F699,"giedra")=1,F699="giedra"),1,0)</f>
        <v>0</v>
      </c>
    </row>
    <row r="700" spans="4:7" ht="15.75">
      <c r="D700" s="4">
        <v>45327.25</v>
      </c>
      <c r="E700" s="36">
        <f t="shared" si="10"/>
        <v>45327</v>
      </c>
      <c r="F700" s="1" t="s">
        <v>24</v>
      </c>
      <c r="G700" s="31">
        <f>IF(AND(COUNTIFS(E$3:E700,E700,F$3:F700,"giedra")=1,F700="giedra"),1,0)</f>
        <v>0</v>
      </c>
    </row>
    <row r="701" spans="4:7" ht="15.75">
      <c r="D701" s="4">
        <v>45327.5</v>
      </c>
      <c r="E701" s="36">
        <f t="shared" si="10"/>
        <v>45327</v>
      </c>
      <c r="F701" s="1" t="s">
        <v>11</v>
      </c>
      <c r="G701" s="31">
        <f>IF(AND(COUNTIFS(E$3:E701,E701,F$3:F701,"giedra")=1,F701="giedra"),1,0)</f>
        <v>0</v>
      </c>
    </row>
    <row r="702" spans="4:7" ht="15.75">
      <c r="D702" s="4">
        <v>45327.75</v>
      </c>
      <c r="E702" s="36">
        <f t="shared" si="10"/>
        <v>45327</v>
      </c>
      <c r="F702" s="1" t="s">
        <v>11</v>
      </c>
      <c r="G702" s="31">
        <f>IF(AND(COUNTIFS(E$3:E702,E702,F$3:F702,"giedra")=1,F702="giedra"),1,0)</f>
        <v>0</v>
      </c>
    </row>
    <row r="703" spans="4:7" ht="15.75">
      <c r="D703" s="4">
        <v>45328</v>
      </c>
      <c r="E703" s="36">
        <f t="shared" si="10"/>
        <v>45328</v>
      </c>
      <c r="F703" s="1" t="s">
        <v>12</v>
      </c>
      <c r="G703" s="31">
        <f>IF(AND(COUNTIFS(E$3:E703,E703,F$3:F703,"giedra")=1,F703="giedra"),1,0)</f>
        <v>0</v>
      </c>
    </row>
    <row r="704" spans="4:7" ht="15.75">
      <c r="D704" s="4">
        <v>45328.25</v>
      </c>
      <c r="E704" s="36">
        <f t="shared" si="10"/>
        <v>45328</v>
      </c>
      <c r="F704" s="1" t="s">
        <v>13</v>
      </c>
      <c r="G704" s="31">
        <f>IF(AND(COUNTIFS(E$3:E704,E704,F$3:F704,"giedra")=1,F704="giedra"),1,0)</f>
        <v>0</v>
      </c>
    </row>
    <row r="705" spans="4:7" ht="15.75">
      <c r="D705" s="4">
        <v>45328.5</v>
      </c>
      <c r="E705" s="36">
        <f t="shared" si="10"/>
        <v>45328</v>
      </c>
      <c r="F705" s="1" t="s">
        <v>11</v>
      </c>
      <c r="G705" s="31">
        <f>IF(AND(COUNTIFS(E$3:E705,E705,F$3:F705,"giedra")=1,F705="giedra"),1,0)</f>
        <v>0</v>
      </c>
    </row>
    <row r="706" spans="4:7" ht="15.75">
      <c r="D706" s="4">
        <v>45328.75</v>
      </c>
      <c r="E706" s="36">
        <f t="shared" si="10"/>
        <v>45328</v>
      </c>
      <c r="F706" s="1" t="s">
        <v>24</v>
      </c>
      <c r="G706" s="31">
        <f>IF(AND(COUNTIFS(E$3:E706,E706,F$3:F706,"giedra")=1,F706="giedra"),1,0)</f>
        <v>0</v>
      </c>
    </row>
    <row r="707" spans="4:7" ht="15.75">
      <c r="D707" s="4">
        <v>45329</v>
      </c>
      <c r="E707" s="36">
        <f t="shared" si="10"/>
        <v>45329</v>
      </c>
      <c r="F707" s="1" t="s">
        <v>14</v>
      </c>
      <c r="G707" s="31">
        <f>IF(AND(COUNTIFS(E$3:E707,E707,F$3:F707,"giedra")=1,F707="giedra"),1,0)</f>
        <v>0</v>
      </c>
    </row>
    <row r="708" spans="4:7" ht="15.75">
      <c r="D708" s="4">
        <v>45329.25</v>
      </c>
      <c r="E708" s="36">
        <f t="shared" ref="E708:E771" si="11">ROUNDDOWN(D708,0)</f>
        <v>45329</v>
      </c>
      <c r="F708" s="1" t="s">
        <v>11</v>
      </c>
      <c r="G708" s="31">
        <f>IF(AND(COUNTIFS(E$3:E708,E708,F$3:F708,"giedra")=1,F708="giedra"),1,0)</f>
        <v>0</v>
      </c>
    </row>
    <row r="709" spans="4:7" ht="15.75">
      <c r="D709" s="4">
        <v>45329.5</v>
      </c>
      <c r="E709" s="36">
        <f t="shared" si="11"/>
        <v>45329</v>
      </c>
      <c r="F709" s="1" t="s">
        <v>15</v>
      </c>
      <c r="G709" s="31">
        <f>IF(AND(COUNTIFS(E$3:E709,E709,F$3:F709,"giedra")=1,F709="giedra"),1,0)</f>
        <v>0</v>
      </c>
    </row>
    <row r="710" spans="4:7" ht="15.75">
      <c r="D710" s="4">
        <v>45329.75</v>
      </c>
      <c r="E710" s="36">
        <f t="shared" si="11"/>
        <v>45329</v>
      </c>
      <c r="F710" s="1" t="s">
        <v>11</v>
      </c>
      <c r="G710" s="31">
        <f>IF(AND(COUNTIFS(E$3:E710,E710,F$3:F710,"giedra")=1,F710="giedra"),1,0)</f>
        <v>0</v>
      </c>
    </row>
    <row r="711" spans="4:7" ht="15.75">
      <c r="D711" s="4">
        <v>45330</v>
      </c>
      <c r="E711" s="36">
        <f t="shared" si="11"/>
        <v>45330</v>
      </c>
      <c r="F711" s="1" t="s">
        <v>11</v>
      </c>
      <c r="G711" s="31">
        <f>IF(AND(COUNTIFS(E$3:E711,E711,F$3:F711,"giedra")=1,F711="giedra"),1,0)</f>
        <v>0</v>
      </c>
    </row>
    <row r="712" spans="4:7" ht="15.75">
      <c r="D712" s="4">
        <v>45330.25</v>
      </c>
      <c r="E712" s="36">
        <f t="shared" si="11"/>
        <v>45330</v>
      </c>
      <c r="F712" s="1" t="s">
        <v>10</v>
      </c>
      <c r="G712" s="31">
        <f>IF(AND(COUNTIFS(E$3:E712,E712,F$3:F712,"giedra")=1,F712="giedra"),1,0)</f>
        <v>0</v>
      </c>
    </row>
    <row r="713" spans="4:7" ht="15.75">
      <c r="D713" s="4">
        <v>45330.5</v>
      </c>
      <c r="E713" s="36">
        <f t="shared" si="11"/>
        <v>45330</v>
      </c>
      <c r="F713" s="1" t="s">
        <v>11</v>
      </c>
      <c r="G713" s="31">
        <f>IF(AND(COUNTIFS(E$3:E713,E713,F$3:F713,"giedra")=1,F713="giedra"),1,0)</f>
        <v>0</v>
      </c>
    </row>
    <row r="714" spans="4:7" ht="15.75">
      <c r="D714" s="4">
        <v>45330.75</v>
      </c>
      <c r="E714" s="36">
        <f t="shared" si="11"/>
        <v>45330</v>
      </c>
      <c r="F714" s="1" t="s">
        <v>11</v>
      </c>
      <c r="G714" s="31">
        <f>IF(AND(COUNTIFS(E$3:E714,E714,F$3:F714,"giedra")=1,F714="giedra"),1,0)</f>
        <v>0</v>
      </c>
    </row>
    <row r="715" spans="4:7" ht="15.75">
      <c r="D715" s="4">
        <v>45331</v>
      </c>
      <c r="E715" s="36">
        <f t="shared" si="11"/>
        <v>45331</v>
      </c>
      <c r="F715" s="1" t="s">
        <v>11</v>
      </c>
      <c r="G715" s="31">
        <f>IF(AND(COUNTIFS(E$3:E715,E715,F$3:F715,"giedra")=1,F715="giedra"),1,0)</f>
        <v>0</v>
      </c>
    </row>
    <row r="716" spans="4:7" ht="15.75">
      <c r="D716" s="4">
        <v>45331.25</v>
      </c>
      <c r="E716" s="36">
        <f t="shared" si="11"/>
        <v>45331</v>
      </c>
      <c r="F716" s="1" t="s">
        <v>24</v>
      </c>
      <c r="G716" s="31">
        <f>IF(AND(COUNTIFS(E$3:E716,E716,F$3:F716,"giedra")=1,F716="giedra"),1,0)</f>
        <v>0</v>
      </c>
    </row>
    <row r="717" spans="4:7" ht="15.75">
      <c r="D717" s="4">
        <v>45331.5</v>
      </c>
      <c r="E717" s="36">
        <f t="shared" si="11"/>
        <v>45331</v>
      </c>
      <c r="F717" s="1" t="s">
        <v>8</v>
      </c>
      <c r="G717" s="31">
        <f>IF(AND(COUNTIFS(E$3:E717,E717,F$3:F717,"giedra")=1,F717="giedra"),1,0)</f>
        <v>1</v>
      </c>
    </row>
    <row r="718" spans="4:7" ht="15.75">
      <c r="D718" s="4">
        <v>45331.75</v>
      </c>
      <c r="E718" s="36">
        <f t="shared" si="11"/>
        <v>45331</v>
      </c>
      <c r="F718" s="1" t="s">
        <v>11</v>
      </c>
      <c r="G718" s="31">
        <f>IF(AND(COUNTIFS(E$3:E718,E718,F$3:F718,"giedra")=1,F718="giedra"),1,0)</f>
        <v>0</v>
      </c>
    </row>
    <row r="719" spans="4:7" ht="15.75">
      <c r="D719" s="4">
        <v>45332</v>
      </c>
      <c r="E719" s="36">
        <f t="shared" si="11"/>
        <v>45332</v>
      </c>
      <c r="F719" s="1" t="s">
        <v>24</v>
      </c>
      <c r="G719" s="31">
        <f>IF(AND(COUNTIFS(E$3:E719,E719,F$3:F719,"giedra")=1,F719="giedra"),1,0)</f>
        <v>0</v>
      </c>
    </row>
    <row r="720" spans="4:7" ht="15.75">
      <c r="D720" s="4">
        <v>45332.25</v>
      </c>
      <c r="E720" s="36">
        <f t="shared" si="11"/>
        <v>45332</v>
      </c>
      <c r="F720" s="1" t="s">
        <v>24</v>
      </c>
      <c r="G720" s="31">
        <f>IF(AND(COUNTIFS(E$3:E720,E720,F$3:F720,"giedra")=1,F720="giedra"),1,0)</f>
        <v>0</v>
      </c>
    </row>
    <row r="721" spans="4:7" ht="15.75">
      <c r="D721" s="4">
        <v>45332.5</v>
      </c>
      <c r="E721" s="36">
        <f t="shared" si="11"/>
        <v>45332</v>
      </c>
      <c r="F721" s="1" t="s">
        <v>11</v>
      </c>
      <c r="G721" s="31">
        <f>IF(AND(COUNTIFS(E$3:E721,E721,F$3:F721,"giedra")=1,F721="giedra"),1,0)</f>
        <v>0</v>
      </c>
    </row>
    <row r="722" spans="4:7" ht="15.75">
      <c r="D722" s="4">
        <v>45332.75</v>
      </c>
      <c r="E722" s="36">
        <f t="shared" si="11"/>
        <v>45332</v>
      </c>
      <c r="F722" s="1" t="s">
        <v>13</v>
      </c>
      <c r="G722" s="31">
        <f>IF(AND(COUNTIFS(E$3:E722,E722,F$3:F722,"giedra")=1,F722="giedra"),1,0)</f>
        <v>0</v>
      </c>
    </row>
    <row r="723" spans="4:7" ht="15.75">
      <c r="D723" s="4">
        <v>45333</v>
      </c>
      <c r="E723" s="36">
        <f t="shared" si="11"/>
        <v>45333</v>
      </c>
      <c r="F723" s="1" t="s">
        <v>15</v>
      </c>
      <c r="G723" s="31">
        <f>IF(AND(COUNTIFS(E$3:E723,E723,F$3:F723,"giedra")=1,F723="giedra"),1,0)</f>
        <v>0</v>
      </c>
    </row>
    <row r="724" spans="4:7" ht="15.75">
      <c r="D724" s="4">
        <v>45333.25</v>
      </c>
      <c r="E724" s="36">
        <f t="shared" si="11"/>
        <v>45333</v>
      </c>
      <c r="F724" s="1" t="s">
        <v>13</v>
      </c>
      <c r="G724" s="31">
        <f>IF(AND(COUNTIFS(E$3:E724,E724,F$3:F724,"giedra")=1,F724="giedra"),1,0)</f>
        <v>0</v>
      </c>
    </row>
    <row r="725" spans="4:7" ht="15.75">
      <c r="D725" s="4">
        <v>45333.5</v>
      </c>
      <c r="E725" s="36">
        <f t="shared" si="11"/>
        <v>45333</v>
      </c>
      <c r="F725" s="1" t="s">
        <v>11</v>
      </c>
      <c r="G725" s="31">
        <f>IF(AND(COUNTIFS(E$3:E725,E725,F$3:F725,"giedra")=1,F725="giedra"),1,0)</f>
        <v>0</v>
      </c>
    </row>
    <row r="726" spans="4:7" ht="15.75">
      <c r="D726" s="4">
        <v>45333.75</v>
      </c>
      <c r="E726" s="36">
        <f t="shared" si="11"/>
        <v>45333</v>
      </c>
      <c r="F726" s="1" t="s">
        <v>14</v>
      </c>
      <c r="G726" s="31">
        <f>IF(AND(COUNTIFS(E$3:E726,E726,F$3:F726,"giedra")=1,F726="giedra"),1,0)</f>
        <v>0</v>
      </c>
    </row>
    <row r="727" spans="4:7" ht="15.75">
      <c r="D727" s="4">
        <v>45334</v>
      </c>
      <c r="E727" s="36">
        <f t="shared" si="11"/>
        <v>45334</v>
      </c>
      <c r="F727" s="1" t="s">
        <v>15</v>
      </c>
      <c r="G727" s="31">
        <f>IF(AND(COUNTIFS(E$3:E727,E727,F$3:F727,"giedra")=1,F727="giedra"),1,0)</f>
        <v>0</v>
      </c>
    </row>
    <row r="728" spans="4:7" ht="15.75">
      <c r="D728" s="4">
        <v>45334.25</v>
      </c>
      <c r="E728" s="36">
        <f t="shared" si="11"/>
        <v>45334</v>
      </c>
      <c r="F728" s="1" t="s">
        <v>14</v>
      </c>
      <c r="G728" s="31">
        <f>IF(AND(COUNTIFS(E$3:E728,E728,F$3:F728,"giedra")=1,F728="giedra"),1,0)</f>
        <v>0</v>
      </c>
    </row>
    <row r="729" spans="4:7" ht="15.75">
      <c r="D729" s="4">
        <v>45334.5</v>
      </c>
      <c r="E729" s="36">
        <f t="shared" si="11"/>
        <v>45334</v>
      </c>
      <c r="F729" s="1" t="s">
        <v>14</v>
      </c>
      <c r="G729" s="31">
        <f>IF(AND(COUNTIFS(E$3:E729,E729,F$3:F729,"giedra")=1,F729="giedra"),1,0)</f>
        <v>0</v>
      </c>
    </row>
    <row r="730" spans="4:7" ht="15.75">
      <c r="D730" s="4">
        <v>45334.75</v>
      </c>
      <c r="E730" s="36">
        <f t="shared" si="11"/>
        <v>45334</v>
      </c>
      <c r="F730" s="1" t="s">
        <v>14</v>
      </c>
      <c r="G730" s="31">
        <f>IF(AND(COUNTIFS(E$3:E730,E730,F$3:F730,"giedra")=1,F730="giedra"),1,0)</f>
        <v>0</v>
      </c>
    </row>
    <row r="731" spans="4:7" ht="15.75">
      <c r="D731" s="4">
        <v>45335</v>
      </c>
      <c r="E731" s="36">
        <f t="shared" si="11"/>
        <v>45335</v>
      </c>
      <c r="F731" s="1" t="s">
        <v>16</v>
      </c>
      <c r="G731" s="31">
        <f>IF(AND(COUNTIFS(E$3:E731,E731,F$3:F731,"giedra")=1,F731="giedra"),1,0)</f>
        <v>0</v>
      </c>
    </row>
    <row r="732" spans="4:7" ht="15.75">
      <c r="D732" s="4">
        <v>45335.25</v>
      </c>
      <c r="E732" s="36">
        <f t="shared" si="11"/>
        <v>45335</v>
      </c>
      <c r="F732" s="1" t="s">
        <v>13</v>
      </c>
      <c r="G732" s="31">
        <f>IF(AND(COUNTIFS(E$3:E732,E732,F$3:F732,"giedra")=1,F732="giedra"),1,0)</f>
        <v>0</v>
      </c>
    </row>
    <row r="733" spans="4:7" ht="15.75">
      <c r="D733" s="4">
        <v>45335.5</v>
      </c>
      <c r="E733" s="36">
        <f t="shared" si="11"/>
        <v>45335</v>
      </c>
      <c r="F733" s="1" t="s">
        <v>14</v>
      </c>
      <c r="G733" s="31">
        <f>IF(AND(COUNTIFS(E$3:E733,E733,F$3:F733,"giedra")=1,F733="giedra"),1,0)</f>
        <v>0</v>
      </c>
    </row>
    <row r="734" spans="4:7" ht="15.75">
      <c r="D734" s="4">
        <v>45335.75</v>
      </c>
      <c r="E734" s="36">
        <f t="shared" si="11"/>
        <v>45335</v>
      </c>
      <c r="F734" s="1" t="s">
        <v>11</v>
      </c>
      <c r="G734" s="31">
        <f>IF(AND(COUNTIFS(E$3:E734,E734,F$3:F734,"giedra")=1,F734="giedra"),1,0)</f>
        <v>0</v>
      </c>
    </row>
    <row r="735" spans="4:7" ht="15.75">
      <c r="D735" s="4">
        <v>45336</v>
      </c>
      <c r="E735" s="36">
        <f t="shared" si="11"/>
        <v>45336</v>
      </c>
      <c r="F735" s="1" t="s">
        <v>11</v>
      </c>
      <c r="G735" s="31">
        <f>IF(AND(COUNTIFS(E$3:E735,E735,F$3:F735,"giedra")=1,F735="giedra"),1,0)</f>
        <v>0</v>
      </c>
    </row>
    <row r="736" spans="4:7" ht="15.75">
      <c r="D736" s="4">
        <v>45336.25</v>
      </c>
      <c r="E736" s="36">
        <f t="shared" si="11"/>
        <v>45336</v>
      </c>
      <c r="F736" s="1" t="s">
        <v>11</v>
      </c>
      <c r="G736" s="31">
        <f>IF(AND(COUNTIFS(E$3:E736,E736,F$3:F736,"giedra")=1,F736="giedra"),1,0)</f>
        <v>0</v>
      </c>
    </row>
    <row r="737" spans="4:7" ht="15.75">
      <c r="D737" s="4">
        <v>45336.5</v>
      </c>
      <c r="E737" s="36">
        <f t="shared" si="11"/>
        <v>45336</v>
      </c>
      <c r="F737" s="1" t="s">
        <v>11</v>
      </c>
      <c r="G737" s="31">
        <f>IF(AND(COUNTIFS(E$3:E737,E737,F$3:F737,"giedra")=1,F737="giedra"),1,0)</f>
        <v>0</v>
      </c>
    </row>
    <row r="738" spans="4:7" ht="15.75">
      <c r="D738" s="4">
        <v>45336.75</v>
      </c>
      <c r="E738" s="36">
        <f t="shared" si="11"/>
        <v>45336</v>
      </c>
      <c r="F738" s="1" t="s">
        <v>13</v>
      </c>
      <c r="G738" s="31">
        <f>IF(AND(COUNTIFS(E$3:E738,E738,F$3:F738,"giedra")=1,F738="giedra"),1,0)</f>
        <v>0</v>
      </c>
    </row>
    <row r="739" spans="4:7" ht="15.75">
      <c r="D739" s="4">
        <v>45337</v>
      </c>
      <c r="E739" s="36">
        <f t="shared" si="11"/>
        <v>45337</v>
      </c>
      <c r="F739" s="1" t="s">
        <v>11</v>
      </c>
      <c r="G739" s="31">
        <f>IF(AND(COUNTIFS(E$3:E739,E739,F$3:F739,"giedra")=1,F739="giedra"),1,0)</f>
        <v>0</v>
      </c>
    </row>
    <row r="740" spans="4:7" ht="15.75">
      <c r="D740" s="4">
        <v>45337.25</v>
      </c>
      <c r="E740" s="36">
        <f t="shared" si="11"/>
        <v>45337</v>
      </c>
      <c r="F740" s="1" t="s">
        <v>11</v>
      </c>
      <c r="G740" s="31">
        <f>IF(AND(COUNTIFS(E$3:E740,E740,F$3:F740,"giedra")=1,F740="giedra"),1,0)</f>
        <v>0</v>
      </c>
    </row>
    <row r="741" spans="4:7" ht="15.75">
      <c r="D741" s="4">
        <v>45337.5</v>
      </c>
      <c r="E741" s="36">
        <f t="shared" si="11"/>
        <v>45337</v>
      </c>
      <c r="F741" s="1" t="s">
        <v>11</v>
      </c>
      <c r="G741" s="31">
        <f>IF(AND(COUNTIFS(E$3:E741,E741,F$3:F741,"giedra")=1,F741="giedra"),1,0)</f>
        <v>0</v>
      </c>
    </row>
    <row r="742" spans="4:7" ht="15.75">
      <c r="D742" s="4">
        <v>45337.75</v>
      </c>
      <c r="E742" s="36">
        <f t="shared" si="11"/>
        <v>45337</v>
      </c>
      <c r="F742" s="1" t="s">
        <v>24</v>
      </c>
      <c r="G742" s="31">
        <f>IF(AND(COUNTIFS(E$3:E742,E742,F$3:F742,"giedra")=1,F742="giedra"),1,0)</f>
        <v>0</v>
      </c>
    </row>
    <row r="743" spans="4:7" ht="15.75">
      <c r="D743" s="4">
        <v>45338</v>
      </c>
      <c r="E743" s="36">
        <f t="shared" si="11"/>
        <v>45338</v>
      </c>
      <c r="F743" s="1" t="s">
        <v>15</v>
      </c>
      <c r="G743" s="31">
        <f>IF(AND(COUNTIFS(E$3:E743,E743,F$3:F743,"giedra")=1,F743="giedra"),1,0)</f>
        <v>0</v>
      </c>
    </row>
    <row r="744" spans="4:7" ht="15.75">
      <c r="D744" s="4">
        <v>45338.25</v>
      </c>
      <c r="E744" s="36">
        <f t="shared" si="11"/>
        <v>45338</v>
      </c>
      <c r="F744" s="1" t="s">
        <v>11</v>
      </c>
      <c r="G744" s="31">
        <f>IF(AND(COUNTIFS(E$3:E744,E744,F$3:F744,"giedra")=1,F744="giedra"),1,0)</f>
        <v>0</v>
      </c>
    </row>
    <row r="745" spans="4:7" ht="15.75">
      <c r="D745" s="4">
        <v>45338.5</v>
      </c>
      <c r="E745" s="36">
        <f t="shared" si="11"/>
        <v>45338</v>
      </c>
      <c r="F745" s="1" t="s">
        <v>11</v>
      </c>
      <c r="G745" s="31">
        <f>IF(AND(COUNTIFS(E$3:E745,E745,F$3:F745,"giedra")=1,F745="giedra"),1,0)</f>
        <v>0</v>
      </c>
    </row>
    <row r="746" spans="4:7" ht="15.75">
      <c r="D746" s="4">
        <v>45338.75</v>
      </c>
      <c r="E746" s="36">
        <f t="shared" si="11"/>
        <v>45338</v>
      </c>
      <c r="F746" s="1" t="s">
        <v>8</v>
      </c>
      <c r="G746" s="31">
        <f>IF(AND(COUNTIFS(E$3:E746,E746,F$3:F746,"giedra")=1,F746="giedra"),1,0)</f>
        <v>1</v>
      </c>
    </row>
    <row r="747" spans="4:7" ht="15.75">
      <c r="D747" s="4">
        <v>45339</v>
      </c>
      <c r="E747" s="36">
        <f t="shared" si="11"/>
        <v>45339</v>
      </c>
      <c r="F747" s="1" t="s">
        <v>11</v>
      </c>
      <c r="G747" s="31">
        <f>IF(AND(COUNTIFS(E$3:E747,E747,F$3:F747,"giedra")=1,F747="giedra"),1,0)</f>
        <v>0</v>
      </c>
    </row>
    <row r="748" spans="4:7" ht="15.75">
      <c r="D748" s="4">
        <v>45339.25</v>
      </c>
      <c r="E748" s="36">
        <f t="shared" si="11"/>
        <v>45339</v>
      </c>
      <c r="F748" s="1" t="s">
        <v>11</v>
      </c>
      <c r="G748" s="31">
        <f>IF(AND(COUNTIFS(E$3:E748,E748,F$3:F748,"giedra")=1,F748="giedra"),1,0)</f>
        <v>0</v>
      </c>
    </row>
    <row r="749" spans="4:7" ht="15.75">
      <c r="D749" s="4">
        <v>45339.5</v>
      </c>
      <c r="E749" s="36">
        <f t="shared" si="11"/>
        <v>45339</v>
      </c>
      <c r="F749" s="1" t="s">
        <v>16</v>
      </c>
      <c r="G749" s="31">
        <f>IF(AND(COUNTIFS(E$3:E749,E749,F$3:F749,"giedra")=1,F749="giedra"),1,0)</f>
        <v>0</v>
      </c>
    </row>
    <row r="750" spans="4:7" ht="15.75">
      <c r="D750" s="4">
        <v>45339.75</v>
      </c>
      <c r="E750" s="36">
        <f t="shared" si="11"/>
        <v>45339</v>
      </c>
      <c r="F750" s="1" t="s">
        <v>14</v>
      </c>
      <c r="G750" s="31">
        <f>IF(AND(COUNTIFS(E$3:E750,E750,F$3:F750,"giedra")=1,F750="giedra"),1,0)</f>
        <v>0</v>
      </c>
    </row>
    <row r="751" spans="4:7" ht="15.75">
      <c r="D751" s="4">
        <v>45340</v>
      </c>
      <c r="E751" s="36">
        <f t="shared" si="11"/>
        <v>45340</v>
      </c>
      <c r="F751" s="1" t="s">
        <v>11</v>
      </c>
      <c r="G751" s="31">
        <f>IF(AND(COUNTIFS(E$3:E751,E751,F$3:F751,"giedra")=1,F751="giedra"),1,0)</f>
        <v>0</v>
      </c>
    </row>
    <row r="752" spans="4:7" ht="15.75">
      <c r="D752" s="4">
        <v>45340.25</v>
      </c>
      <c r="E752" s="36">
        <f t="shared" si="11"/>
        <v>45340</v>
      </c>
      <c r="F752" s="1" t="s">
        <v>11</v>
      </c>
      <c r="G752" s="31">
        <f>IF(AND(COUNTIFS(E$3:E752,E752,F$3:F752,"giedra")=1,F752="giedra"),1,0)</f>
        <v>0</v>
      </c>
    </row>
    <row r="753" spans="4:7" ht="15.75">
      <c r="D753" s="4">
        <v>45340.5</v>
      </c>
      <c r="E753" s="36">
        <f t="shared" si="11"/>
        <v>45340</v>
      </c>
      <c r="F753" s="1" t="s">
        <v>8</v>
      </c>
      <c r="G753" s="31">
        <f>IF(AND(COUNTIFS(E$3:E753,E753,F$3:F753,"giedra")=1,F753="giedra"),1,0)</f>
        <v>1</v>
      </c>
    </row>
    <row r="754" spans="4:7" ht="15.75">
      <c r="D754" s="4">
        <v>45340.75</v>
      </c>
      <c r="E754" s="36">
        <f t="shared" si="11"/>
        <v>45340</v>
      </c>
      <c r="F754" s="1" t="s">
        <v>9</v>
      </c>
      <c r="G754" s="31">
        <f>IF(AND(COUNTIFS(E$3:E754,E754,F$3:F754,"giedra")=1,F754="giedra"),1,0)</f>
        <v>0</v>
      </c>
    </row>
    <row r="755" spans="4:7" ht="15.75">
      <c r="D755" s="4">
        <v>45341</v>
      </c>
      <c r="E755" s="36">
        <f t="shared" si="11"/>
        <v>45341</v>
      </c>
      <c r="F755" s="1" t="s">
        <v>10</v>
      </c>
      <c r="G755" s="31">
        <f>IF(AND(COUNTIFS(E$3:E755,E755,F$3:F755,"giedra")=1,F755="giedra"),1,0)</f>
        <v>0</v>
      </c>
    </row>
    <row r="756" spans="4:7" ht="15.75">
      <c r="D756" s="4">
        <v>45341.25</v>
      </c>
      <c r="E756" s="36">
        <f t="shared" si="11"/>
        <v>45341</v>
      </c>
      <c r="F756" s="1" t="s">
        <v>11</v>
      </c>
      <c r="G756" s="31">
        <f>IF(AND(COUNTIFS(E$3:E756,E756,F$3:F756,"giedra")=1,F756="giedra"),1,0)</f>
        <v>0</v>
      </c>
    </row>
    <row r="757" spans="4:7" ht="15.75">
      <c r="D757" s="4">
        <v>45341.5</v>
      </c>
      <c r="E757" s="36">
        <f t="shared" si="11"/>
        <v>45341</v>
      </c>
      <c r="F757" s="1" t="s">
        <v>11</v>
      </c>
      <c r="G757" s="31">
        <f>IF(AND(COUNTIFS(E$3:E757,E757,F$3:F757,"giedra")=1,F757="giedra"),1,0)</f>
        <v>0</v>
      </c>
    </row>
    <row r="758" spans="4:7" ht="15.75">
      <c r="D758" s="4">
        <v>45341.75</v>
      </c>
      <c r="E758" s="36">
        <f t="shared" si="11"/>
        <v>45341</v>
      </c>
      <c r="F758" s="1" t="s">
        <v>11</v>
      </c>
      <c r="G758" s="31">
        <f>IF(AND(COUNTIFS(E$3:E758,E758,F$3:F758,"giedra")=1,F758="giedra"),1,0)</f>
        <v>0</v>
      </c>
    </row>
    <row r="759" spans="4:7" ht="15.75">
      <c r="D759" s="4">
        <v>45342</v>
      </c>
      <c r="E759" s="36">
        <f t="shared" si="11"/>
        <v>45342</v>
      </c>
      <c r="F759" s="1" t="s">
        <v>24</v>
      </c>
      <c r="G759" s="31">
        <f>IF(AND(COUNTIFS(E$3:E759,E759,F$3:F759,"giedra")=1,F759="giedra"),1,0)</f>
        <v>0</v>
      </c>
    </row>
    <row r="760" spans="4:7" ht="15.75">
      <c r="D760" s="4">
        <v>45342.25</v>
      </c>
      <c r="E760" s="36">
        <f t="shared" si="11"/>
        <v>45342</v>
      </c>
      <c r="F760" s="1" t="s">
        <v>24</v>
      </c>
      <c r="G760" s="31">
        <f>IF(AND(COUNTIFS(E$3:E760,E760,F$3:F760,"giedra")=1,F760="giedra"),1,0)</f>
        <v>0</v>
      </c>
    </row>
    <row r="761" spans="4:7" ht="15.75">
      <c r="D761" s="4">
        <v>45342.5</v>
      </c>
      <c r="E761" s="36">
        <f t="shared" si="11"/>
        <v>45342</v>
      </c>
      <c r="F761" s="1" t="s">
        <v>15</v>
      </c>
      <c r="G761" s="31">
        <f>IF(AND(COUNTIFS(E$3:E761,E761,F$3:F761,"giedra")=1,F761="giedra"),1,0)</f>
        <v>0</v>
      </c>
    </row>
    <row r="762" spans="4:7" ht="15.75">
      <c r="D762" s="4">
        <v>45342.75</v>
      </c>
      <c r="E762" s="36">
        <f t="shared" si="11"/>
        <v>45342</v>
      </c>
      <c r="F762" s="1" t="s">
        <v>24</v>
      </c>
      <c r="G762" s="31">
        <f>IF(AND(COUNTIFS(E$3:E762,E762,F$3:F762,"giedra")=1,F762="giedra"),1,0)</f>
        <v>0</v>
      </c>
    </row>
    <row r="763" spans="4:7" ht="15.75">
      <c r="D763" s="4">
        <v>45343</v>
      </c>
      <c r="E763" s="36">
        <f t="shared" si="11"/>
        <v>45343</v>
      </c>
      <c r="F763" s="1" t="s">
        <v>13</v>
      </c>
      <c r="G763" s="31">
        <f>IF(AND(COUNTIFS(E$3:E763,E763,F$3:F763,"giedra")=1,F763="giedra"),1,0)</f>
        <v>0</v>
      </c>
    </row>
    <row r="764" spans="4:7" ht="15.75">
      <c r="D764" s="4">
        <v>45343.25</v>
      </c>
      <c r="E764" s="36">
        <f t="shared" si="11"/>
        <v>45343</v>
      </c>
      <c r="F764" s="1" t="s">
        <v>16</v>
      </c>
      <c r="G764" s="31">
        <f>IF(AND(COUNTIFS(E$3:E764,E764,F$3:F764,"giedra")=1,F764="giedra"),1,0)</f>
        <v>0</v>
      </c>
    </row>
    <row r="765" spans="4:7" ht="15.75">
      <c r="D765" s="4">
        <v>45343.5</v>
      </c>
      <c r="E765" s="36">
        <f t="shared" si="11"/>
        <v>45343</v>
      </c>
      <c r="F765" s="1" t="s">
        <v>13</v>
      </c>
      <c r="G765" s="31">
        <f>IF(AND(COUNTIFS(E$3:E765,E765,F$3:F765,"giedra")=1,F765="giedra"),1,0)</f>
        <v>0</v>
      </c>
    </row>
    <row r="766" spans="4:7" ht="15.75">
      <c r="D766" s="4">
        <v>45343.75</v>
      </c>
      <c r="E766" s="36">
        <f t="shared" si="11"/>
        <v>45343</v>
      </c>
      <c r="F766" s="1" t="s">
        <v>14</v>
      </c>
      <c r="G766" s="31">
        <f>IF(AND(COUNTIFS(E$3:E766,E766,F$3:F766,"giedra")=1,F766="giedra"),1,0)</f>
        <v>0</v>
      </c>
    </row>
    <row r="767" spans="4:7" ht="15.75">
      <c r="D767" s="4">
        <v>45344</v>
      </c>
      <c r="E767" s="36">
        <f t="shared" si="11"/>
        <v>45344</v>
      </c>
      <c r="F767" s="1" t="s">
        <v>16</v>
      </c>
      <c r="G767" s="31">
        <f>IF(AND(COUNTIFS(E$3:E767,E767,F$3:F767,"giedra")=1,F767="giedra"),1,0)</f>
        <v>0</v>
      </c>
    </row>
    <row r="768" spans="4:7" ht="15.75">
      <c r="D768" s="4">
        <v>45344.25</v>
      </c>
      <c r="E768" s="36">
        <f t="shared" si="11"/>
        <v>45344</v>
      </c>
      <c r="F768" s="1" t="s">
        <v>13</v>
      </c>
      <c r="G768" s="31">
        <f>IF(AND(COUNTIFS(E$3:E768,E768,F$3:F768,"giedra")=1,F768="giedra"),1,0)</f>
        <v>0</v>
      </c>
    </row>
    <row r="769" spans="4:7" ht="15.75">
      <c r="D769" s="4">
        <v>45344.5</v>
      </c>
      <c r="E769" s="36">
        <f t="shared" si="11"/>
        <v>45344</v>
      </c>
      <c r="F769" s="1" t="s">
        <v>9</v>
      </c>
      <c r="G769" s="31">
        <f>IF(AND(COUNTIFS(E$3:E769,E769,F$3:F769,"giedra")=1,F769="giedra"),1,0)</f>
        <v>0</v>
      </c>
    </row>
    <row r="770" spans="4:7" ht="15.75">
      <c r="D770" s="4">
        <v>45344.75</v>
      </c>
      <c r="E770" s="36">
        <f t="shared" si="11"/>
        <v>45344</v>
      </c>
      <c r="F770" s="1" t="s">
        <v>11</v>
      </c>
      <c r="G770" s="31">
        <f>IF(AND(COUNTIFS(E$3:E770,E770,F$3:F770,"giedra")=1,F770="giedra"),1,0)</f>
        <v>0</v>
      </c>
    </row>
    <row r="771" spans="4:7" ht="15.75">
      <c r="D771" s="4">
        <v>45345</v>
      </c>
      <c r="E771" s="36">
        <f t="shared" si="11"/>
        <v>45345</v>
      </c>
      <c r="F771" s="1" t="s">
        <v>11</v>
      </c>
      <c r="G771" s="31">
        <f>IF(AND(COUNTIFS(E$3:E771,E771,F$3:F771,"giedra")=1,F771="giedra"),1,0)</f>
        <v>0</v>
      </c>
    </row>
    <row r="772" spans="4:7" ht="15.75">
      <c r="D772" s="4">
        <v>45345.25</v>
      </c>
      <c r="E772" s="36">
        <f t="shared" ref="E772:E835" si="12">ROUNDDOWN(D772,0)</f>
        <v>45345</v>
      </c>
      <c r="F772" s="1" t="s">
        <v>11</v>
      </c>
      <c r="G772" s="31">
        <f>IF(AND(COUNTIFS(E$3:E772,E772,F$3:F772,"giedra")=1,F772="giedra"),1,0)</f>
        <v>0</v>
      </c>
    </row>
    <row r="773" spans="4:7" ht="15.75">
      <c r="D773" s="4">
        <v>45345.5</v>
      </c>
      <c r="E773" s="36">
        <f t="shared" si="12"/>
        <v>45345</v>
      </c>
      <c r="F773" s="1" t="s">
        <v>14</v>
      </c>
      <c r="G773" s="31">
        <f>IF(AND(COUNTIFS(E$3:E773,E773,F$3:F773,"giedra")=1,F773="giedra"),1,0)</f>
        <v>0</v>
      </c>
    </row>
    <row r="774" spans="4:7" ht="15.75">
      <c r="D774" s="4">
        <v>45345.75</v>
      </c>
      <c r="E774" s="36">
        <f t="shared" si="12"/>
        <v>45345</v>
      </c>
      <c r="F774" s="1" t="s">
        <v>14</v>
      </c>
      <c r="G774" s="31">
        <f>IF(AND(COUNTIFS(E$3:E774,E774,F$3:F774,"giedra")=1,F774="giedra"),1,0)</f>
        <v>0</v>
      </c>
    </row>
    <row r="775" spans="4:7" ht="15.75">
      <c r="D775" s="4">
        <v>45346</v>
      </c>
      <c r="E775" s="36">
        <f t="shared" si="12"/>
        <v>45346</v>
      </c>
      <c r="F775" s="1" t="s">
        <v>14</v>
      </c>
      <c r="G775" s="31">
        <f>IF(AND(COUNTIFS(E$3:E775,E775,F$3:F775,"giedra")=1,F775="giedra"),1,0)</f>
        <v>0</v>
      </c>
    </row>
    <row r="776" spans="4:7" ht="15.75">
      <c r="D776" s="4">
        <v>45346.25</v>
      </c>
      <c r="E776" s="36">
        <f t="shared" si="12"/>
        <v>45346</v>
      </c>
      <c r="F776" s="1" t="s">
        <v>13</v>
      </c>
      <c r="G776" s="31">
        <f>IF(AND(COUNTIFS(E$3:E776,E776,F$3:F776,"giedra")=1,F776="giedra"),1,0)</f>
        <v>0</v>
      </c>
    </row>
    <row r="777" spans="4:7" ht="15.75">
      <c r="D777" s="4">
        <v>45346.5</v>
      </c>
      <c r="E777" s="36">
        <f t="shared" si="12"/>
        <v>45346</v>
      </c>
      <c r="F777" s="1" t="s">
        <v>15</v>
      </c>
      <c r="G777" s="31">
        <f>IF(AND(COUNTIFS(E$3:E777,E777,F$3:F777,"giedra")=1,F777="giedra"),1,0)</f>
        <v>0</v>
      </c>
    </row>
    <row r="778" spans="4:7" ht="15.75">
      <c r="D778" s="4">
        <v>45346.75</v>
      </c>
      <c r="E778" s="36">
        <f t="shared" si="12"/>
        <v>45346</v>
      </c>
      <c r="F778" s="1" t="s">
        <v>14</v>
      </c>
      <c r="G778" s="31">
        <f>IF(AND(COUNTIFS(E$3:E778,E778,F$3:F778,"giedra")=1,F778="giedra"),1,0)</f>
        <v>0</v>
      </c>
    </row>
    <row r="779" spans="4:7" ht="15.75">
      <c r="D779" s="4">
        <v>45347</v>
      </c>
      <c r="E779" s="36">
        <f t="shared" si="12"/>
        <v>45347</v>
      </c>
      <c r="F779" s="1" t="s">
        <v>11</v>
      </c>
      <c r="G779" s="31">
        <f>IF(AND(COUNTIFS(E$3:E779,E779,F$3:F779,"giedra")=1,F779="giedra"),1,0)</f>
        <v>0</v>
      </c>
    </row>
    <row r="780" spans="4:7" ht="15.75">
      <c r="D780" s="4">
        <v>45347.25</v>
      </c>
      <c r="E780" s="36">
        <f t="shared" si="12"/>
        <v>45347</v>
      </c>
      <c r="F780" s="1" t="s">
        <v>11</v>
      </c>
      <c r="G780" s="31">
        <f>IF(AND(COUNTIFS(E$3:E780,E780,F$3:F780,"giedra")=1,F780="giedra"),1,0)</f>
        <v>0</v>
      </c>
    </row>
    <row r="781" spans="4:7" ht="15.75">
      <c r="D781" s="4">
        <v>45347.5</v>
      </c>
      <c r="E781" s="36">
        <f t="shared" si="12"/>
        <v>45347</v>
      </c>
      <c r="F781" s="1" t="s">
        <v>11</v>
      </c>
      <c r="G781" s="31">
        <f>IF(AND(COUNTIFS(E$3:E781,E781,F$3:F781,"giedra")=1,F781="giedra"),1,0)</f>
        <v>0</v>
      </c>
    </row>
    <row r="782" spans="4:7" ht="15.75">
      <c r="D782" s="4">
        <v>45347.75</v>
      </c>
      <c r="E782" s="36">
        <f t="shared" si="12"/>
        <v>45347</v>
      </c>
      <c r="F782" s="1" t="s">
        <v>13</v>
      </c>
      <c r="G782" s="31">
        <f>IF(AND(COUNTIFS(E$3:E782,E782,F$3:F782,"giedra")=1,F782="giedra"),1,0)</f>
        <v>0</v>
      </c>
    </row>
    <row r="783" spans="4:7" ht="15.75">
      <c r="D783" s="4">
        <v>45348</v>
      </c>
      <c r="E783" s="36">
        <f t="shared" si="12"/>
        <v>45348</v>
      </c>
      <c r="F783" s="1" t="s">
        <v>13</v>
      </c>
      <c r="G783" s="31">
        <f>IF(AND(COUNTIFS(E$3:E783,E783,F$3:F783,"giedra")=1,F783="giedra"),1,0)</f>
        <v>0</v>
      </c>
    </row>
    <row r="784" spans="4:7" ht="15.75">
      <c r="D784" s="4">
        <v>45348.25</v>
      </c>
      <c r="E784" s="36">
        <f t="shared" si="12"/>
        <v>45348</v>
      </c>
      <c r="F784" s="1" t="s">
        <v>13</v>
      </c>
      <c r="G784" s="31">
        <f>IF(AND(COUNTIFS(E$3:E784,E784,F$3:F784,"giedra")=1,F784="giedra"),1,0)</f>
        <v>0</v>
      </c>
    </row>
    <row r="785" spans="4:7" ht="15.75">
      <c r="D785" s="4">
        <v>45348.5</v>
      </c>
      <c r="E785" s="36">
        <f t="shared" si="12"/>
        <v>45348</v>
      </c>
      <c r="F785" s="1" t="s">
        <v>11</v>
      </c>
      <c r="G785" s="31">
        <f>IF(AND(COUNTIFS(E$3:E785,E785,F$3:F785,"giedra")=1,F785="giedra"),1,0)</f>
        <v>0</v>
      </c>
    </row>
    <row r="786" spans="4:7" ht="15.75">
      <c r="D786" s="4">
        <v>45348.75</v>
      </c>
      <c r="E786" s="36">
        <f t="shared" si="12"/>
        <v>45348</v>
      </c>
      <c r="F786" s="1" t="s">
        <v>9</v>
      </c>
      <c r="G786" s="31">
        <f>IF(AND(COUNTIFS(E$3:E786,E786,F$3:F786,"giedra")=1,F786="giedra"),1,0)</f>
        <v>0</v>
      </c>
    </row>
    <row r="787" spans="4:7" ht="15.75">
      <c r="D787" s="4">
        <v>45349</v>
      </c>
      <c r="E787" s="36">
        <f t="shared" si="12"/>
        <v>45349</v>
      </c>
      <c r="F787" s="1" t="s">
        <v>18</v>
      </c>
      <c r="G787" s="31">
        <f>IF(AND(COUNTIFS(E$3:E787,E787,F$3:F787,"giedra")=1,F787="giedra"),1,0)</f>
        <v>0</v>
      </c>
    </row>
    <row r="788" spans="4:7" ht="15.75">
      <c r="D788" s="4">
        <v>45349.25</v>
      </c>
      <c r="E788" s="36">
        <f t="shared" si="12"/>
        <v>45349</v>
      </c>
      <c r="F788" s="1" t="s">
        <v>13</v>
      </c>
      <c r="G788" s="31">
        <f>IF(AND(COUNTIFS(E$3:E788,E788,F$3:F788,"giedra")=1,F788="giedra"),1,0)</f>
        <v>0</v>
      </c>
    </row>
    <row r="789" spans="4:7" ht="15.75">
      <c r="D789" s="4">
        <v>45349.5</v>
      </c>
      <c r="E789" s="36">
        <f t="shared" si="12"/>
        <v>45349</v>
      </c>
      <c r="F789" s="1" t="s">
        <v>11</v>
      </c>
      <c r="G789" s="31">
        <f>IF(AND(COUNTIFS(E$3:E789,E789,F$3:F789,"giedra")=1,F789="giedra"),1,0)</f>
        <v>0</v>
      </c>
    </row>
    <row r="790" spans="4:7" ht="15.75">
      <c r="D790" s="4">
        <v>45349.75</v>
      </c>
      <c r="E790" s="36">
        <f t="shared" si="12"/>
        <v>45349</v>
      </c>
      <c r="F790" s="1" t="s">
        <v>11</v>
      </c>
      <c r="G790" s="31">
        <f>IF(AND(COUNTIFS(E$3:E790,E790,F$3:F790,"giedra")=1,F790="giedra"),1,0)</f>
        <v>0</v>
      </c>
    </row>
    <row r="791" spans="4:7" ht="15.75">
      <c r="D791" s="4">
        <v>45350</v>
      </c>
      <c r="E791" s="36">
        <f t="shared" si="12"/>
        <v>45350</v>
      </c>
      <c r="F791" s="1" t="s">
        <v>11</v>
      </c>
      <c r="G791" s="31">
        <f>IF(AND(COUNTIFS(E$3:E791,E791,F$3:F791,"giedra")=1,F791="giedra"),1,0)</f>
        <v>0</v>
      </c>
    </row>
    <row r="792" spans="4:7" ht="15.75">
      <c r="D792" s="4">
        <v>45350.25</v>
      </c>
      <c r="E792" s="36">
        <f t="shared" si="12"/>
        <v>45350</v>
      </c>
      <c r="F792" s="1" t="s">
        <v>15</v>
      </c>
      <c r="G792" s="31">
        <f>IF(AND(COUNTIFS(E$3:E792,E792,F$3:F792,"giedra")=1,F792="giedra"),1,0)</f>
        <v>0</v>
      </c>
    </row>
    <row r="793" spans="4:7" ht="15.75">
      <c r="D793" s="4">
        <v>45350.5</v>
      </c>
      <c r="E793" s="36">
        <f t="shared" si="12"/>
        <v>45350</v>
      </c>
      <c r="F793" s="1" t="s">
        <v>11</v>
      </c>
      <c r="G793" s="31">
        <f>IF(AND(COUNTIFS(E$3:E793,E793,F$3:F793,"giedra")=1,F793="giedra"),1,0)</f>
        <v>0</v>
      </c>
    </row>
    <row r="794" spans="4:7" ht="15.75">
      <c r="D794" s="4">
        <v>45350.75</v>
      </c>
      <c r="E794" s="36">
        <f t="shared" si="12"/>
        <v>45350</v>
      </c>
      <c r="F794" s="1" t="s">
        <v>14</v>
      </c>
      <c r="G794" s="31">
        <f>IF(AND(COUNTIFS(E$3:E794,E794,F$3:F794,"giedra")=1,F794="giedra"),1,0)</f>
        <v>0</v>
      </c>
    </row>
    <row r="795" spans="4:7" ht="15.75">
      <c r="D795" s="4">
        <v>45351</v>
      </c>
      <c r="E795" s="36">
        <f t="shared" si="12"/>
        <v>45351</v>
      </c>
      <c r="F795" s="1" t="s">
        <v>11</v>
      </c>
      <c r="G795" s="31">
        <f>IF(AND(COUNTIFS(E$3:E795,E795,F$3:F795,"giedra")=1,F795="giedra"),1,0)</f>
        <v>0</v>
      </c>
    </row>
    <row r="796" spans="4:7" ht="15.75">
      <c r="D796" s="4">
        <v>45351.25</v>
      </c>
      <c r="E796" s="36">
        <f t="shared" si="12"/>
        <v>45351</v>
      </c>
      <c r="F796" s="1" t="s">
        <v>11</v>
      </c>
      <c r="G796" s="31">
        <f>IF(AND(COUNTIFS(E$3:E796,E796,F$3:F796,"giedra")=1,F796="giedra"),1,0)</f>
        <v>0</v>
      </c>
    </row>
    <row r="797" spans="4:7" ht="15.75">
      <c r="D797" s="4">
        <v>45351.5</v>
      </c>
      <c r="E797" s="36">
        <f t="shared" si="12"/>
        <v>45351</v>
      </c>
      <c r="F797" s="1" t="s">
        <v>11</v>
      </c>
      <c r="G797" s="31">
        <f>IF(AND(COUNTIFS(E$3:E797,E797,F$3:F797,"giedra")=1,F797="giedra"),1,0)</f>
        <v>0</v>
      </c>
    </row>
    <row r="798" spans="4:7" ht="15.75">
      <c r="D798" s="4">
        <v>45351.75</v>
      </c>
      <c r="E798" s="36">
        <f t="shared" si="12"/>
        <v>45351</v>
      </c>
      <c r="F798" s="1" t="s">
        <v>11</v>
      </c>
      <c r="G798" s="31">
        <f>IF(AND(COUNTIFS(E$3:E798,E798,F$3:F798,"giedra")=1,F798="giedra"),1,0)</f>
        <v>0</v>
      </c>
    </row>
    <row r="799" spans="4:7" ht="15.75">
      <c r="D799" s="4">
        <v>45352</v>
      </c>
      <c r="E799" s="36">
        <f t="shared" si="12"/>
        <v>45352</v>
      </c>
      <c r="F799" s="1" t="s">
        <v>11</v>
      </c>
      <c r="G799" s="31">
        <f>IF(AND(COUNTIFS(E$3:E799,E799,F$3:F799,"giedra")=1,F799="giedra"),1,0)</f>
        <v>0</v>
      </c>
    </row>
    <row r="800" spans="4:7" ht="15.75">
      <c r="D800" s="4">
        <v>45352.25</v>
      </c>
      <c r="E800" s="36">
        <f t="shared" si="12"/>
        <v>45352</v>
      </c>
      <c r="F800" s="1" t="s">
        <v>11</v>
      </c>
      <c r="G800" s="31">
        <f>IF(AND(COUNTIFS(E$3:E800,E800,F$3:F800,"giedra")=1,F800="giedra"),1,0)</f>
        <v>0</v>
      </c>
    </row>
    <row r="801" spans="4:7" ht="15.75">
      <c r="D801" s="4">
        <v>45352.5</v>
      </c>
      <c r="E801" s="36">
        <f t="shared" si="12"/>
        <v>45352</v>
      </c>
      <c r="F801" s="1" t="s">
        <v>10</v>
      </c>
      <c r="G801" s="31">
        <f>IF(AND(COUNTIFS(E$3:E801,E801,F$3:F801,"giedra")=1,F801="giedra"),1,0)</f>
        <v>0</v>
      </c>
    </row>
    <row r="802" spans="4:7" ht="15.75">
      <c r="D802" s="4">
        <v>45352.75</v>
      </c>
      <c r="E802" s="36">
        <f t="shared" si="12"/>
        <v>45352</v>
      </c>
      <c r="F802" s="1" t="s">
        <v>8</v>
      </c>
      <c r="G802" s="31">
        <f>IF(AND(COUNTIFS(E$3:E802,E802,F$3:F802,"giedra")=1,F802="giedra"),1,0)</f>
        <v>1</v>
      </c>
    </row>
    <row r="803" spans="4:7" ht="15.75">
      <c r="D803" s="4">
        <v>45353</v>
      </c>
      <c r="E803" s="36">
        <f t="shared" si="12"/>
        <v>45353</v>
      </c>
      <c r="F803" s="1" t="s">
        <v>8</v>
      </c>
      <c r="G803" s="31">
        <f>IF(AND(COUNTIFS(E$3:E803,E803,F$3:F803,"giedra")=1,F803="giedra"),1,0)</f>
        <v>1</v>
      </c>
    </row>
    <row r="804" spans="4:7" ht="15.75">
      <c r="D804" s="4">
        <v>45353.25</v>
      </c>
      <c r="E804" s="36">
        <f t="shared" si="12"/>
        <v>45353</v>
      </c>
      <c r="F804" s="1" t="s">
        <v>13</v>
      </c>
      <c r="G804" s="31">
        <f>IF(AND(COUNTIFS(E$3:E804,E804,F$3:F804,"giedra")=1,F804="giedra"),1,0)</f>
        <v>0</v>
      </c>
    </row>
    <row r="805" spans="4:7" ht="15.75">
      <c r="D805" s="4">
        <v>45353.5</v>
      </c>
      <c r="E805" s="36">
        <f t="shared" si="12"/>
        <v>45353</v>
      </c>
      <c r="F805" s="1" t="s">
        <v>8</v>
      </c>
      <c r="G805" s="31">
        <f>IF(AND(COUNTIFS(E$3:E805,E805,F$3:F805,"giedra")=1,F805="giedra"),1,0)</f>
        <v>0</v>
      </c>
    </row>
    <row r="806" spans="4:7" ht="15.75">
      <c r="D806" s="4">
        <v>45353.75</v>
      </c>
      <c r="E806" s="36">
        <f t="shared" si="12"/>
        <v>45353</v>
      </c>
      <c r="F806" s="1" t="s">
        <v>8</v>
      </c>
      <c r="G806" s="31">
        <f>IF(AND(COUNTIFS(E$3:E806,E806,F$3:F806,"giedra")=1,F806="giedra"),1,0)</f>
        <v>0</v>
      </c>
    </row>
    <row r="807" spans="4:7" ht="15.75">
      <c r="D807" s="4">
        <v>45354</v>
      </c>
      <c r="E807" s="36">
        <f t="shared" si="12"/>
        <v>45354</v>
      </c>
      <c r="F807" s="1" t="s">
        <v>8</v>
      </c>
      <c r="G807" s="31">
        <f>IF(AND(COUNTIFS(E$3:E807,E807,F$3:F807,"giedra")=1,F807="giedra"),1,0)</f>
        <v>1</v>
      </c>
    </row>
    <row r="808" spans="4:7" ht="15.75">
      <c r="D808" s="4">
        <v>45354.25</v>
      </c>
      <c r="E808" s="36">
        <f t="shared" si="12"/>
        <v>45354</v>
      </c>
      <c r="F808" s="1" t="s">
        <v>8</v>
      </c>
      <c r="G808" s="31">
        <f>IF(AND(COUNTIFS(E$3:E808,E808,F$3:F808,"giedra")=1,F808="giedra"),1,0)</f>
        <v>0</v>
      </c>
    </row>
    <row r="809" spans="4:7" ht="15.75">
      <c r="D809" s="4">
        <v>45354.5</v>
      </c>
      <c r="E809" s="36">
        <f t="shared" si="12"/>
        <v>45354</v>
      </c>
      <c r="F809" s="1" t="s">
        <v>8</v>
      </c>
      <c r="G809" s="31">
        <f>IF(AND(COUNTIFS(E$3:E809,E809,F$3:F809,"giedra")=1,F809="giedra"),1,0)</f>
        <v>0</v>
      </c>
    </row>
    <row r="810" spans="4:7" ht="15.75">
      <c r="D810" s="4">
        <v>45354.75</v>
      </c>
      <c r="E810" s="36">
        <f t="shared" si="12"/>
        <v>45354</v>
      </c>
      <c r="F810" s="1" t="s">
        <v>9</v>
      </c>
      <c r="G810" s="31">
        <f>IF(AND(COUNTIFS(E$3:E810,E810,F$3:F810,"giedra")=1,F810="giedra"),1,0)</f>
        <v>0</v>
      </c>
    </row>
    <row r="811" spans="4:7" ht="15.75">
      <c r="D811" s="4">
        <v>45355</v>
      </c>
      <c r="E811" s="36">
        <f t="shared" si="12"/>
        <v>45355</v>
      </c>
      <c r="F811" s="1" t="s">
        <v>11</v>
      </c>
      <c r="G811" s="31">
        <f>IF(AND(COUNTIFS(E$3:E811,E811,F$3:F811,"giedra")=1,F811="giedra"),1,0)</f>
        <v>0</v>
      </c>
    </row>
    <row r="812" spans="4:7" ht="15.75">
      <c r="D812" s="4">
        <v>45355.25</v>
      </c>
      <c r="E812" s="36">
        <f t="shared" si="12"/>
        <v>45355</v>
      </c>
      <c r="F812" s="1" t="s">
        <v>11</v>
      </c>
      <c r="G812" s="31">
        <f>IF(AND(COUNTIFS(E$3:E812,E812,F$3:F812,"giedra")=1,F812="giedra"),1,0)</f>
        <v>0</v>
      </c>
    </row>
    <row r="813" spans="4:7" ht="15.75">
      <c r="D813" s="4">
        <v>45355.5</v>
      </c>
      <c r="E813" s="36">
        <f t="shared" si="12"/>
        <v>45355</v>
      </c>
      <c r="F813" s="1" t="s">
        <v>11</v>
      </c>
      <c r="G813" s="31">
        <f>IF(AND(COUNTIFS(E$3:E813,E813,F$3:F813,"giedra")=1,F813="giedra"),1,0)</f>
        <v>0</v>
      </c>
    </row>
    <row r="814" spans="4:7" ht="15.75">
      <c r="D814" s="4">
        <v>45355.75</v>
      </c>
      <c r="E814" s="36">
        <f t="shared" si="12"/>
        <v>45355</v>
      </c>
      <c r="F814" s="1" t="s">
        <v>24</v>
      </c>
      <c r="G814" s="31">
        <f>IF(AND(COUNTIFS(E$3:E814,E814,F$3:F814,"giedra")=1,F814="giedra"),1,0)</f>
        <v>0</v>
      </c>
    </row>
    <row r="815" spans="4:7" ht="15.75">
      <c r="D815" s="4">
        <v>45356</v>
      </c>
      <c r="E815" s="36">
        <f t="shared" si="12"/>
        <v>45356</v>
      </c>
      <c r="F815" s="1" t="s">
        <v>11</v>
      </c>
      <c r="G815" s="31">
        <f>IF(AND(COUNTIFS(E$3:E815,E815,F$3:F815,"giedra")=1,F815="giedra"),1,0)</f>
        <v>0</v>
      </c>
    </row>
    <row r="816" spans="4:7" ht="15.75">
      <c r="D816" s="4">
        <v>45356.25</v>
      </c>
      <c r="E816" s="36">
        <f t="shared" si="12"/>
        <v>45356</v>
      </c>
      <c r="F816" s="1" t="s">
        <v>11</v>
      </c>
      <c r="G816" s="31">
        <f>IF(AND(COUNTIFS(E$3:E816,E816,F$3:F816,"giedra")=1,F816="giedra"),1,0)</f>
        <v>0</v>
      </c>
    </row>
    <row r="817" spans="4:7" ht="15.75">
      <c r="D817" s="4">
        <v>45356.5</v>
      </c>
      <c r="E817" s="36">
        <f t="shared" si="12"/>
        <v>45356</v>
      </c>
      <c r="F817" s="1" t="s">
        <v>11</v>
      </c>
      <c r="G817" s="31">
        <f>IF(AND(COUNTIFS(E$3:E817,E817,F$3:F817,"giedra")=1,F817="giedra"),1,0)</f>
        <v>0</v>
      </c>
    </row>
    <row r="818" spans="4:7" ht="15.75">
      <c r="D818" s="4">
        <v>45356.75</v>
      </c>
      <c r="E818" s="36">
        <f t="shared" si="12"/>
        <v>45356</v>
      </c>
      <c r="F818" s="1" t="s">
        <v>8</v>
      </c>
      <c r="G818" s="31">
        <f>IF(AND(COUNTIFS(E$3:E818,E818,F$3:F818,"giedra")=1,F818="giedra"),1,0)</f>
        <v>1</v>
      </c>
    </row>
    <row r="819" spans="4:7" ht="15.75">
      <c r="D819" s="4">
        <v>45357</v>
      </c>
      <c r="E819" s="36">
        <f t="shared" si="12"/>
        <v>45357</v>
      </c>
      <c r="F819" s="1" t="s">
        <v>8</v>
      </c>
      <c r="G819" s="31">
        <f>IF(AND(COUNTIFS(E$3:E819,E819,F$3:F819,"giedra")=1,F819="giedra"),1,0)</f>
        <v>1</v>
      </c>
    </row>
    <row r="820" spans="4:7" ht="15.75">
      <c r="D820" s="4">
        <v>45357.25</v>
      </c>
      <c r="E820" s="36">
        <f t="shared" si="12"/>
        <v>45357</v>
      </c>
      <c r="F820" s="1" t="s">
        <v>8</v>
      </c>
      <c r="G820" s="31">
        <f>IF(AND(COUNTIFS(E$3:E820,E820,F$3:F820,"giedra")=1,F820="giedra"),1,0)</f>
        <v>0</v>
      </c>
    </row>
    <row r="821" spans="4:7" ht="15.75">
      <c r="D821" s="4">
        <v>45357.5</v>
      </c>
      <c r="E821" s="36">
        <f t="shared" si="12"/>
        <v>45357</v>
      </c>
      <c r="F821" s="1" t="s">
        <v>8</v>
      </c>
      <c r="G821" s="31">
        <f>IF(AND(COUNTIFS(E$3:E821,E821,F$3:F821,"giedra")=1,F821="giedra"),1,0)</f>
        <v>0</v>
      </c>
    </row>
    <row r="822" spans="4:7" ht="15.75">
      <c r="D822" s="4">
        <v>45357.75</v>
      </c>
      <c r="E822" s="36">
        <f t="shared" si="12"/>
        <v>45357</v>
      </c>
      <c r="F822" s="1" t="s">
        <v>8</v>
      </c>
      <c r="G822" s="31">
        <f>IF(AND(COUNTIFS(E$3:E822,E822,F$3:F822,"giedra")=1,F822="giedra"),1,0)</f>
        <v>0</v>
      </c>
    </row>
    <row r="823" spans="4:7" ht="15.75">
      <c r="D823" s="4">
        <v>45358</v>
      </c>
      <c r="E823" s="36">
        <f t="shared" si="12"/>
        <v>45358</v>
      </c>
      <c r="F823" s="1" t="s">
        <v>8</v>
      </c>
      <c r="G823" s="31">
        <f>IF(AND(COUNTIFS(E$3:E823,E823,F$3:F823,"giedra")=1,F823="giedra"),1,0)</f>
        <v>1</v>
      </c>
    </row>
    <row r="824" spans="4:7" ht="15.75">
      <c r="D824" s="4">
        <v>45358.25</v>
      </c>
      <c r="E824" s="36">
        <f t="shared" si="12"/>
        <v>45358</v>
      </c>
      <c r="F824" s="1" t="s">
        <v>8</v>
      </c>
      <c r="G824" s="31">
        <f>IF(AND(COUNTIFS(E$3:E824,E824,F$3:F824,"giedra")=1,F824="giedra"),1,0)</f>
        <v>0</v>
      </c>
    </row>
    <row r="825" spans="4:7" ht="15.75">
      <c r="D825" s="4">
        <v>45358.5</v>
      </c>
      <c r="E825" s="36">
        <f t="shared" si="12"/>
        <v>45358</v>
      </c>
      <c r="F825" s="1" t="s">
        <v>8</v>
      </c>
      <c r="G825" s="31">
        <f>IF(AND(COUNTIFS(E$3:E825,E825,F$3:F825,"giedra")=1,F825="giedra"),1,0)</f>
        <v>0</v>
      </c>
    </row>
    <row r="826" spans="4:7" ht="15.75">
      <c r="D826" s="4">
        <v>45358.75</v>
      </c>
      <c r="E826" s="36">
        <f t="shared" si="12"/>
        <v>45358</v>
      </c>
      <c r="F826" s="1" t="s">
        <v>13</v>
      </c>
      <c r="G826" s="31">
        <f>IF(AND(COUNTIFS(E$3:E826,E826,F$3:F826,"giedra")=1,F826="giedra"),1,0)</f>
        <v>0</v>
      </c>
    </row>
    <row r="827" spans="4:7" ht="15.75">
      <c r="D827" s="4">
        <v>45359</v>
      </c>
      <c r="E827" s="36">
        <f t="shared" si="12"/>
        <v>45359</v>
      </c>
      <c r="F827" s="1" t="s">
        <v>8</v>
      </c>
      <c r="G827" s="31">
        <f>IF(AND(COUNTIFS(E$3:E827,E827,F$3:F827,"giedra")=1,F827="giedra"),1,0)</f>
        <v>1</v>
      </c>
    </row>
    <row r="828" spans="4:7" ht="15.75">
      <c r="D828" s="4">
        <v>45359.25</v>
      </c>
      <c r="E828" s="36">
        <f t="shared" si="12"/>
        <v>45359</v>
      </c>
      <c r="F828" s="1" t="s">
        <v>8</v>
      </c>
      <c r="G828" s="31">
        <f>IF(AND(COUNTIFS(E$3:E828,E828,F$3:F828,"giedra")=1,F828="giedra"),1,0)</f>
        <v>0</v>
      </c>
    </row>
    <row r="829" spans="4:7" ht="15.75">
      <c r="D829" s="4">
        <v>45359.5</v>
      </c>
      <c r="E829" s="36">
        <f t="shared" si="12"/>
        <v>45359</v>
      </c>
      <c r="F829" s="1" t="s">
        <v>8</v>
      </c>
      <c r="G829" s="31">
        <f>IF(AND(COUNTIFS(E$3:E829,E829,F$3:F829,"giedra")=1,F829="giedra"),1,0)</f>
        <v>0</v>
      </c>
    </row>
    <row r="830" spans="4:7" ht="15.75">
      <c r="D830" s="4">
        <v>45359.75</v>
      </c>
      <c r="E830" s="36">
        <f t="shared" si="12"/>
        <v>45359</v>
      </c>
      <c r="F830" s="1" t="s">
        <v>8</v>
      </c>
      <c r="G830" s="31">
        <f>IF(AND(COUNTIFS(E$3:E830,E830,F$3:F830,"giedra")=1,F830="giedra"),1,0)</f>
        <v>0</v>
      </c>
    </row>
    <row r="831" spans="4:7" ht="15.75">
      <c r="D831" s="4">
        <v>45360</v>
      </c>
      <c r="E831" s="36">
        <f t="shared" si="12"/>
        <v>45360</v>
      </c>
      <c r="F831" s="1" t="s">
        <v>11</v>
      </c>
      <c r="G831" s="31">
        <f>IF(AND(COUNTIFS(E$3:E831,E831,F$3:F831,"giedra")=1,F831="giedra"),1,0)</f>
        <v>0</v>
      </c>
    </row>
    <row r="832" spans="4:7" ht="15.75">
      <c r="D832" s="4">
        <v>45360.25</v>
      </c>
      <c r="E832" s="36">
        <f t="shared" si="12"/>
        <v>45360</v>
      </c>
      <c r="F832" s="1" t="s">
        <v>11</v>
      </c>
      <c r="G832" s="31">
        <f>IF(AND(COUNTIFS(E$3:E832,E832,F$3:F832,"giedra")=1,F832="giedra"),1,0)</f>
        <v>0</v>
      </c>
    </row>
    <row r="833" spans="4:7" ht="15.75">
      <c r="D833" s="4">
        <v>45360.5</v>
      </c>
      <c r="E833" s="36">
        <f t="shared" si="12"/>
        <v>45360</v>
      </c>
      <c r="F833" s="1" t="s">
        <v>9</v>
      </c>
      <c r="G833" s="31">
        <f>IF(AND(COUNTIFS(E$3:E833,E833,F$3:F833,"giedra")=1,F833="giedra"),1,0)</f>
        <v>0</v>
      </c>
    </row>
    <row r="834" spans="4:7" ht="15.75">
      <c r="D834" s="4">
        <v>45360.75</v>
      </c>
      <c r="E834" s="36">
        <f t="shared" si="12"/>
        <v>45360</v>
      </c>
      <c r="F834" s="1" t="s">
        <v>8</v>
      </c>
      <c r="G834" s="31">
        <f>IF(AND(COUNTIFS(E$3:E834,E834,F$3:F834,"giedra")=1,F834="giedra"),1,0)</f>
        <v>1</v>
      </c>
    </row>
    <row r="835" spans="4:7" ht="15.75">
      <c r="D835" s="4">
        <v>45361</v>
      </c>
      <c r="E835" s="36">
        <f t="shared" si="12"/>
        <v>45361</v>
      </c>
      <c r="F835" s="1" t="s">
        <v>11</v>
      </c>
      <c r="G835" s="31">
        <f>IF(AND(COUNTIFS(E$3:E835,E835,F$3:F835,"giedra")=1,F835="giedra"),1,0)</f>
        <v>0</v>
      </c>
    </row>
    <row r="836" spans="4:7" ht="15.75">
      <c r="D836" s="4">
        <v>45361.25</v>
      </c>
      <c r="E836" s="36">
        <f t="shared" ref="E836:E899" si="13">ROUNDDOWN(D836,0)</f>
        <v>45361</v>
      </c>
      <c r="F836" s="1" t="s">
        <v>8</v>
      </c>
      <c r="G836" s="31">
        <f>IF(AND(COUNTIFS(E$3:E836,E836,F$3:F836,"giedra")=1,F836="giedra"),1,0)</f>
        <v>1</v>
      </c>
    </row>
    <row r="837" spans="4:7" ht="15.75">
      <c r="D837" s="4">
        <v>45361.5</v>
      </c>
      <c r="E837" s="36">
        <f t="shared" si="13"/>
        <v>45361</v>
      </c>
      <c r="F837" s="1" t="s">
        <v>8</v>
      </c>
      <c r="G837" s="31">
        <f>IF(AND(COUNTIFS(E$3:E837,E837,F$3:F837,"giedra")=1,F837="giedra"),1,0)</f>
        <v>0</v>
      </c>
    </row>
    <row r="838" spans="4:7" ht="15.75">
      <c r="D838" s="4">
        <v>45361.75</v>
      </c>
      <c r="E838" s="36">
        <f t="shared" si="13"/>
        <v>45361</v>
      </c>
      <c r="F838" s="1" t="s">
        <v>8</v>
      </c>
      <c r="G838" s="31">
        <f>IF(AND(COUNTIFS(E$3:E838,E838,F$3:F838,"giedra")=1,F838="giedra"),1,0)</f>
        <v>0</v>
      </c>
    </row>
    <row r="839" spans="4:7" ht="15.75">
      <c r="D839" s="4">
        <v>45362</v>
      </c>
      <c r="E839" s="36">
        <f t="shared" si="13"/>
        <v>45362</v>
      </c>
      <c r="F839" s="1" t="s">
        <v>8</v>
      </c>
      <c r="G839" s="31">
        <f>IF(AND(COUNTIFS(E$3:E839,E839,F$3:F839,"giedra")=1,F839="giedra"),1,0)</f>
        <v>1</v>
      </c>
    </row>
    <row r="840" spans="4:7" ht="15.75">
      <c r="D840" s="4">
        <v>45362.25</v>
      </c>
      <c r="E840" s="36">
        <f t="shared" si="13"/>
        <v>45362</v>
      </c>
      <c r="F840" s="1" t="s">
        <v>8</v>
      </c>
      <c r="G840" s="31">
        <f>IF(AND(COUNTIFS(E$3:E840,E840,F$3:F840,"giedra")=1,F840="giedra"),1,0)</f>
        <v>0</v>
      </c>
    </row>
    <row r="841" spans="4:7" ht="15.75">
      <c r="D841" s="4">
        <v>45362.5</v>
      </c>
      <c r="E841" s="36">
        <f t="shared" si="13"/>
        <v>45362</v>
      </c>
      <c r="F841" s="1" t="s">
        <v>8</v>
      </c>
      <c r="G841" s="31">
        <f>IF(AND(COUNTIFS(E$3:E841,E841,F$3:F841,"giedra")=1,F841="giedra"),1,0)</f>
        <v>0</v>
      </c>
    </row>
    <row r="842" spans="4:7" ht="15.75">
      <c r="D842" s="4">
        <v>45362.75</v>
      </c>
      <c r="E842" s="36">
        <f t="shared" si="13"/>
        <v>45362</v>
      </c>
      <c r="F842" s="1" t="s">
        <v>11</v>
      </c>
      <c r="G842" s="31">
        <f>IF(AND(COUNTIFS(E$3:E842,E842,F$3:F842,"giedra")=1,F842="giedra"),1,0)</f>
        <v>0</v>
      </c>
    </row>
    <row r="843" spans="4:7" ht="15.75">
      <c r="D843" s="4">
        <v>45363</v>
      </c>
      <c r="E843" s="36">
        <f t="shared" si="13"/>
        <v>45363</v>
      </c>
      <c r="F843" s="1" t="s">
        <v>11</v>
      </c>
      <c r="G843" s="31">
        <f>IF(AND(COUNTIFS(E$3:E843,E843,F$3:F843,"giedra")=1,F843="giedra"),1,0)</f>
        <v>0</v>
      </c>
    </row>
    <row r="844" spans="4:7" ht="15.75">
      <c r="D844" s="4">
        <v>45363.25</v>
      </c>
      <c r="E844" s="36">
        <f t="shared" si="13"/>
        <v>45363</v>
      </c>
      <c r="F844" s="1" t="s">
        <v>11</v>
      </c>
      <c r="G844" s="31">
        <f>IF(AND(COUNTIFS(E$3:E844,E844,F$3:F844,"giedra")=1,F844="giedra"),1,0)</f>
        <v>0</v>
      </c>
    </row>
    <row r="845" spans="4:7" ht="15.75">
      <c r="D845" s="4">
        <v>45363.5</v>
      </c>
      <c r="E845" s="36">
        <f t="shared" si="13"/>
        <v>45363</v>
      </c>
      <c r="F845" s="1" t="s">
        <v>11</v>
      </c>
      <c r="G845" s="31">
        <f>IF(AND(COUNTIFS(E$3:E845,E845,F$3:F845,"giedra")=1,F845="giedra"),1,0)</f>
        <v>0</v>
      </c>
    </row>
    <row r="846" spans="4:7" ht="15.75">
      <c r="D846" s="4">
        <v>45363.75</v>
      </c>
      <c r="E846" s="36">
        <f t="shared" si="13"/>
        <v>45363</v>
      </c>
      <c r="F846" s="1" t="s">
        <v>14</v>
      </c>
      <c r="G846" s="31">
        <f>IF(AND(COUNTIFS(E$3:E846,E846,F$3:F846,"giedra")=1,F846="giedra"),1,0)</f>
        <v>0</v>
      </c>
    </row>
    <row r="847" spans="4:7" ht="15.75">
      <c r="D847" s="4">
        <v>45364</v>
      </c>
      <c r="E847" s="36">
        <f t="shared" si="13"/>
        <v>45364</v>
      </c>
      <c r="F847" s="1" t="s">
        <v>24</v>
      </c>
      <c r="G847" s="31">
        <f>IF(AND(COUNTIFS(E$3:E847,E847,F$3:F847,"giedra")=1,F847="giedra"),1,0)</f>
        <v>0</v>
      </c>
    </row>
    <row r="848" spans="4:7" ht="15.75">
      <c r="D848" s="4">
        <v>45364.25</v>
      </c>
      <c r="E848" s="36">
        <f t="shared" si="13"/>
        <v>45364</v>
      </c>
      <c r="F848" s="1" t="s">
        <v>11</v>
      </c>
      <c r="G848" s="31">
        <f>IF(AND(COUNTIFS(E$3:E848,E848,F$3:F848,"giedra")=1,F848="giedra"),1,0)</f>
        <v>0</v>
      </c>
    </row>
    <row r="849" spans="4:7" ht="15.75">
      <c r="D849" s="4">
        <v>45364.5</v>
      </c>
      <c r="E849" s="36">
        <f t="shared" si="13"/>
        <v>45364</v>
      </c>
      <c r="F849" s="1" t="s">
        <v>11</v>
      </c>
      <c r="G849" s="31">
        <f>IF(AND(COUNTIFS(E$3:E849,E849,F$3:F849,"giedra")=1,F849="giedra"),1,0)</f>
        <v>0</v>
      </c>
    </row>
    <row r="850" spans="4:7" ht="15.75">
      <c r="D850" s="4">
        <v>45364.75</v>
      </c>
      <c r="E850" s="36">
        <f t="shared" si="13"/>
        <v>45364</v>
      </c>
      <c r="F850" s="1" t="s">
        <v>13</v>
      </c>
      <c r="G850" s="31">
        <f>IF(AND(COUNTIFS(E$3:E850,E850,F$3:F850,"giedra")=1,F850="giedra"),1,0)</f>
        <v>0</v>
      </c>
    </row>
    <row r="851" spans="4:7" ht="15.75">
      <c r="D851" s="4">
        <v>45365</v>
      </c>
      <c r="E851" s="36">
        <f t="shared" si="13"/>
        <v>45365</v>
      </c>
      <c r="F851" s="1" t="s">
        <v>13</v>
      </c>
      <c r="G851" s="31">
        <f>IF(AND(COUNTIFS(E$3:E851,E851,F$3:F851,"giedra")=1,F851="giedra"),1,0)</f>
        <v>0</v>
      </c>
    </row>
    <row r="852" spans="4:7" ht="15.75">
      <c r="D852" s="4">
        <v>45365.25</v>
      </c>
      <c r="E852" s="36">
        <f t="shared" si="13"/>
        <v>45365</v>
      </c>
      <c r="F852" s="1" t="s">
        <v>13</v>
      </c>
      <c r="G852" s="31">
        <f>IF(AND(COUNTIFS(E$3:E852,E852,F$3:F852,"giedra")=1,F852="giedra"),1,0)</f>
        <v>0</v>
      </c>
    </row>
    <row r="853" spans="4:7" ht="15.75">
      <c r="D853" s="4">
        <v>45365.5</v>
      </c>
      <c r="E853" s="36">
        <f t="shared" si="13"/>
        <v>45365</v>
      </c>
      <c r="F853" s="1" t="s">
        <v>11</v>
      </c>
      <c r="G853" s="31">
        <f>IF(AND(COUNTIFS(E$3:E853,E853,F$3:F853,"giedra")=1,F853="giedra"),1,0)</f>
        <v>0</v>
      </c>
    </row>
    <row r="854" spans="4:7" ht="15.75">
      <c r="D854" s="4">
        <v>45365.75</v>
      </c>
      <c r="E854" s="36">
        <f t="shared" si="13"/>
        <v>45365</v>
      </c>
      <c r="F854" s="1" t="s">
        <v>11</v>
      </c>
      <c r="G854" s="31">
        <f>IF(AND(COUNTIFS(E$3:E854,E854,F$3:F854,"giedra")=1,F854="giedra"),1,0)</f>
        <v>0</v>
      </c>
    </row>
    <row r="855" spans="4:7" ht="15.75">
      <c r="D855" s="4">
        <v>45366</v>
      </c>
      <c r="E855" s="36">
        <f t="shared" si="13"/>
        <v>45366</v>
      </c>
      <c r="F855" s="1" t="s">
        <v>13</v>
      </c>
      <c r="G855" s="31">
        <f>IF(AND(COUNTIFS(E$3:E855,E855,F$3:F855,"giedra")=1,F855="giedra"),1,0)</f>
        <v>0</v>
      </c>
    </row>
    <row r="856" spans="4:7" ht="15.75">
      <c r="D856" s="4">
        <v>45366.25</v>
      </c>
      <c r="E856" s="36">
        <f t="shared" si="13"/>
        <v>45366</v>
      </c>
      <c r="F856" s="1" t="s">
        <v>13</v>
      </c>
      <c r="G856" s="31">
        <f>IF(AND(COUNTIFS(E$3:E856,E856,F$3:F856,"giedra")=1,F856="giedra"),1,0)</f>
        <v>0</v>
      </c>
    </row>
    <row r="857" spans="4:7" ht="15.75">
      <c r="D857" s="4">
        <v>45366.5</v>
      </c>
      <c r="E857" s="36">
        <f t="shared" si="13"/>
        <v>45366</v>
      </c>
      <c r="F857" s="1" t="s">
        <v>9</v>
      </c>
      <c r="G857" s="31">
        <f>IF(AND(COUNTIFS(E$3:E857,E857,F$3:F857,"giedra")=1,F857="giedra"),1,0)</f>
        <v>0</v>
      </c>
    </row>
    <row r="858" spans="4:7" ht="15.75">
      <c r="D858" s="4">
        <v>45366.75</v>
      </c>
      <c r="E858" s="36">
        <f t="shared" si="13"/>
        <v>45366</v>
      </c>
      <c r="F858" s="1" t="s">
        <v>11</v>
      </c>
      <c r="G858" s="31">
        <f>IF(AND(COUNTIFS(E$3:E858,E858,F$3:F858,"giedra")=1,F858="giedra"),1,0)</f>
        <v>0</v>
      </c>
    </row>
    <row r="859" spans="4:7" ht="15.75">
      <c r="D859" s="4">
        <v>45367</v>
      </c>
      <c r="E859" s="36">
        <f t="shared" si="13"/>
        <v>45367</v>
      </c>
      <c r="F859" s="1" t="s">
        <v>11</v>
      </c>
      <c r="G859" s="31">
        <f>IF(AND(COUNTIFS(E$3:E859,E859,F$3:F859,"giedra")=1,F859="giedra"),1,0)</f>
        <v>0</v>
      </c>
    </row>
    <row r="860" spans="4:7" ht="15.75">
      <c r="D860" s="4">
        <v>45367.25</v>
      </c>
      <c r="E860" s="36">
        <f t="shared" si="13"/>
        <v>45367</v>
      </c>
      <c r="F860" s="1" t="s">
        <v>13</v>
      </c>
      <c r="G860" s="31">
        <f>IF(AND(COUNTIFS(E$3:E860,E860,F$3:F860,"giedra")=1,F860="giedra"),1,0)</f>
        <v>0</v>
      </c>
    </row>
    <row r="861" spans="4:7" ht="15.75">
      <c r="D861" s="4">
        <v>45367.5</v>
      </c>
      <c r="E861" s="36">
        <f t="shared" si="13"/>
        <v>45367</v>
      </c>
      <c r="F861" s="1" t="s">
        <v>10</v>
      </c>
      <c r="G861" s="31">
        <f>IF(AND(COUNTIFS(E$3:E861,E861,F$3:F861,"giedra")=1,F861="giedra"),1,0)</f>
        <v>0</v>
      </c>
    </row>
    <row r="862" spans="4:7" ht="15.75">
      <c r="D862" s="4">
        <v>45367.75</v>
      </c>
      <c r="E862" s="36">
        <f t="shared" si="13"/>
        <v>45367</v>
      </c>
      <c r="F862" s="1" t="s">
        <v>11</v>
      </c>
      <c r="G862" s="31">
        <f>IF(AND(COUNTIFS(E$3:E862,E862,F$3:F862,"giedra")=1,F862="giedra"),1,0)</f>
        <v>0</v>
      </c>
    </row>
    <row r="863" spans="4:7" ht="15.75">
      <c r="D863" s="4">
        <v>45368</v>
      </c>
      <c r="E863" s="36">
        <f t="shared" si="13"/>
        <v>45368</v>
      </c>
      <c r="F863" s="1" t="s">
        <v>13</v>
      </c>
      <c r="G863" s="31">
        <f>IF(AND(COUNTIFS(E$3:E863,E863,F$3:F863,"giedra")=1,F863="giedra"),1,0)</f>
        <v>0</v>
      </c>
    </row>
    <row r="864" spans="4:7" ht="15.75">
      <c r="D864" s="4">
        <v>45368.25</v>
      </c>
      <c r="E864" s="36">
        <f t="shared" si="13"/>
        <v>45368</v>
      </c>
      <c r="F864" s="1" t="s">
        <v>10</v>
      </c>
      <c r="G864" s="31">
        <f>IF(AND(COUNTIFS(E$3:E864,E864,F$3:F864,"giedra")=1,F864="giedra"),1,0)</f>
        <v>0</v>
      </c>
    </row>
    <row r="865" spans="4:7" ht="15.75">
      <c r="D865" s="4">
        <v>45368.5</v>
      </c>
      <c r="E865" s="36">
        <f t="shared" si="13"/>
        <v>45368</v>
      </c>
      <c r="F865" s="1" t="s">
        <v>11</v>
      </c>
      <c r="G865" s="31">
        <f>IF(AND(COUNTIFS(E$3:E865,E865,F$3:F865,"giedra")=1,F865="giedra"),1,0)</f>
        <v>0</v>
      </c>
    </row>
    <row r="866" spans="4:7" ht="15.75">
      <c r="D866" s="4">
        <v>45368.75</v>
      </c>
      <c r="E866" s="36">
        <f t="shared" si="13"/>
        <v>45368</v>
      </c>
      <c r="F866" s="1" t="s">
        <v>15</v>
      </c>
      <c r="G866" s="31">
        <f>IF(AND(COUNTIFS(E$3:E866,E866,F$3:F866,"giedra")=1,F866="giedra"),1,0)</f>
        <v>0</v>
      </c>
    </row>
    <row r="867" spans="4:7" ht="15.75">
      <c r="D867" s="4">
        <v>45369</v>
      </c>
      <c r="E867" s="36">
        <f t="shared" si="13"/>
        <v>45369</v>
      </c>
      <c r="F867" s="1" t="s">
        <v>11</v>
      </c>
      <c r="G867" s="31">
        <f>IF(AND(COUNTIFS(E$3:E867,E867,F$3:F867,"giedra")=1,F867="giedra"),1,0)</f>
        <v>0</v>
      </c>
    </row>
    <row r="868" spans="4:7" ht="15.75">
      <c r="D868" s="4">
        <v>45369.25</v>
      </c>
      <c r="E868" s="36">
        <f t="shared" si="13"/>
        <v>45369</v>
      </c>
      <c r="F868" s="1" t="s">
        <v>11</v>
      </c>
      <c r="G868" s="31">
        <f>IF(AND(COUNTIFS(E$3:E868,E868,F$3:F868,"giedra")=1,F868="giedra"),1,0)</f>
        <v>0</v>
      </c>
    </row>
    <row r="869" spans="4:7" ht="15.75">
      <c r="D869" s="4">
        <v>45369.5</v>
      </c>
      <c r="E869" s="36">
        <f t="shared" si="13"/>
        <v>45369</v>
      </c>
      <c r="F869" s="1" t="s">
        <v>11</v>
      </c>
      <c r="G869" s="31">
        <f>IF(AND(COUNTIFS(E$3:E869,E869,F$3:F869,"giedra")=1,F869="giedra"),1,0)</f>
        <v>0</v>
      </c>
    </row>
    <row r="870" spans="4:7" ht="15.75">
      <c r="D870" s="4">
        <v>45369.75</v>
      </c>
      <c r="E870" s="36">
        <f t="shared" si="13"/>
        <v>45369</v>
      </c>
      <c r="F870" s="1" t="s">
        <v>11</v>
      </c>
      <c r="G870" s="31">
        <f>IF(AND(COUNTIFS(E$3:E870,E870,F$3:F870,"giedra")=1,F870="giedra"),1,0)</f>
        <v>0</v>
      </c>
    </row>
    <row r="871" spans="4:7" ht="15.75">
      <c r="D871" s="4">
        <v>45370</v>
      </c>
      <c r="E871" s="36">
        <f t="shared" si="13"/>
        <v>45370</v>
      </c>
      <c r="F871" s="1" t="s">
        <v>11</v>
      </c>
      <c r="G871" s="31">
        <f>IF(AND(COUNTIFS(E$3:E871,E871,F$3:F871,"giedra")=1,F871="giedra"),1,0)</f>
        <v>0</v>
      </c>
    </row>
    <row r="872" spans="4:7" ht="15.75">
      <c r="D872" s="4">
        <v>45370.25</v>
      </c>
      <c r="E872" s="36">
        <f t="shared" si="13"/>
        <v>45370</v>
      </c>
      <c r="F872" s="1" t="s">
        <v>11</v>
      </c>
      <c r="G872" s="31">
        <f>IF(AND(COUNTIFS(E$3:E872,E872,F$3:F872,"giedra")=1,F872="giedra"),1,0)</f>
        <v>0</v>
      </c>
    </row>
    <row r="873" spans="4:7" ht="15.75">
      <c r="D873" s="4">
        <v>45370.5</v>
      </c>
      <c r="E873" s="36">
        <f t="shared" si="13"/>
        <v>45370</v>
      </c>
      <c r="F873" s="1" t="s">
        <v>11</v>
      </c>
      <c r="G873" s="31">
        <f>IF(AND(COUNTIFS(E$3:E873,E873,F$3:F873,"giedra")=1,F873="giedra"),1,0)</f>
        <v>0</v>
      </c>
    </row>
    <row r="874" spans="4:7" ht="15.75">
      <c r="D874" s="4">
        <v>45370.75</v>
      </c>
      <c r="E874" s="36">
        <f t="shared" si="13"/>
        <v>45370</v>
      </c>
      <c r="F874" s="1" t="s">
        <v>11</v>
      </c>
      <c r="G874" s="31">
        <f>IF(AND(COUNTIFS(E$3:E874,E874,F$3:F874,"giedra")=1,F874="giedra"),1,0)</f>
        <v>0</v>
      </c>
    </row>
    <row r="875" spans="4:7" ht="15.75">
      <c r="D875" s="4">
        <v>45371</v>
      </c>
      <c r="E875" s="36">
        <f t="shared" si="13"/>
        <v>45371</v>
      </c>
      <c r="F875" s="1" t="s">
        <v>16</v>
      </c>
      <c r="G875" s="31">
        <f>IF(AND(COUNTIFS(E$3:E875,E875,F$3:F875,"giedra")=1,F875="giedra"),1,0)</f>
        <v>0</v>
      </c>
    </row>
    <row r="876" spans="4:7" ht="15.75">
      <c r="D876" s="4">
        <v>45371.25</v>
      </c>
      <c r="E876" s="36">
        <f t="shared" si="13"/>
        <v>45371</v>
      </c>
      <c r="F876" s="1" t="s">
        <v>13</v>
      </c>
      <c r="G876" s="31">
        <f>IF(AND(COUNTIFS(E$3:E876,E876,F$3:F876,"giedra")=1,F876="giedra"),1,0)</f>
        <v>0</v>
      </c>
    </row>
    <row r="877" spans="4:7" ht="15.75">
      <c r="D877" s="4">
        <v>45371.5</v>
      </c>
      <c r="E877" s="36">
        <f t="shared" si="13"/>
        <v>45371</v>
      </c>
      <c r="F877" s="1" t="s">
        <v>9</v>
      </c>
      <c r="G877" s="31">
        <f>IF(AND(COUNTIFS(E$3:E877,E877,F$3:F877,"giedra")=1,F877="giedra"),1,0)</f>
        <v>0</v>
      </c>
    </row>
    <row r="878" spans="4:7" ht="15.75">
      <c r="D878" s="4">
        <v>45371.75</v>
      </c>
      <c r="E878" s="36">
        <f t="shared" si="13"/>
        <v>45371</v>
      </c>
      <c r="F878" s="1" t="s">
        <v>11</v>
      </c>
      <c r="G878" s="31">
        <f>IF(AND(COUNTIFS(E$3:E878,E878,F$3:F878,"giedra")=1,F878="giedra"),1,0)</f>
        <v>0</v>
      </c>
    </row>
    <row r="879" spans="4:7" ht="15.75">
      <c r="D879" s="4">
        <v>45372</v>
      </c>
      <c r="E879" s="36">
        <f t="shared" si="13"/>
        <v>45372</v>
      </c>
      <c r="F879" s="1" t="s">
        <v>13</v>
      </c>
      <c r="G879" s="31">
        <f>IF(AND(COUNTIFS(E$3:E879,E879,F$3:F879,"giedra")=1,F879="giedra"),1,0)</f>
        <v>0</v>
      </c>
    </row>
    <row r="880" spans="4:7" ht="15.75">
      <c r="D880" s="4">
        <v>45372.25</v>
      </c>
      <c r="E880" s="36">
        <f t="shared" si="13"/>
        <v>45372</v>
      </c>
      <c r="F880" s="1" t="s">
        <v>13</v>
      </c>
      <c r="G880" s="31">
        <f>IF(AND(COUNTIFS(E$3:E880,E880,F$3:F880,"giedra")=1,F880="giedra"),1,0)</f>
        <v>0</v>
      </c>
    </row>
    <row r="881" spans="4:7" ht="15.75">
      <c r="D881" s="4">
        <v>45372.5</v>
      </c>
      <c r="E881" s="36">
        <f t="shared" si="13"/>
        <v>45372</v>
      </c>
      <c r="F881" s="1" t="s">
        <v>11</v>
      </c>
      <c r="G881" s="31">
        <f>IF(AND(COUNTIFS(E$3:E881,E881,F$3:F881,"giedra")=1,F881="giedra"),1,0)</f>
        <v>0</v>
      </c>
    </row>
    <row r="882" spans="4:7" ht="15.75">
      <c r="D882" s="4">
        <v>45372.75</v>
      </c>
      <c r="E882" s="36">
        <f t="shared" si="13"/>
        <v>45372</v>
      </c>
      <c r="F882" s="1" t="s">
        <v>11</v>
      </c>
      <c r="G882" s="31">
        <f>IF(AND(COUNTIFS(E$3:E882,E882,F$3:F882,"giedra")=1,F882="giedra"),1,0)</f>
        <v>0</v>
      </c>
    </row>
    <row r="883" spans="4:7" ht="15.75">
      <c r="D883" s="4">
        <v>45373</v>
      </c>
      <c r="E883" s="36">
        <f t="shared" si="13"/>
        <v>45373</v>
      </c>
      <c r="F883" s="1" t="s">
        <v>14</v>
      </c>
      <c r="G883" s="31">
        <f>IF(AND(COUNTIFS(E$3:E883,E883,F$3:F883,"giedra")=1,F883="giedra"),1,0)</f>
        <v>0</v>
      </c>
    </row>
    <row r="884" spans="4:7" ht="15.75">
      <c r="D884" s="4">
        <v>45373.25</v>
      </c>
      <c r="E884" s="36">
        <f t="shared" si="13"/>
        <v>45373</v>
      </c>
      <c r="F884" s="1" t="s">
        <v>13</v>
      </c>
      <c r="G884" s="31">
        <f>IF(AND(COUNTIFS(E$3:E884,E884,F$3:F884,"giedra")=1,F884="giedra"),1,0)</f>
        <v>0</v>
      </c>
    </row>
    <row r="885" spans="4:7" ht="15.75">
      <c r="D885" s="4">
        <v>45373.5</v>
      </c>
      <c r="E885" s="36">
        <f t="shared" si="13"/>
        <v>45373</v>
      </c>
      <c r="F885" s="1" t="s">
        <v>11</v>
      </c>
      <c r="G885" s="31">
        <f>IF(AND(COUNTIFS(E$3:E885,E885,F$3:F885,"giedra")=1,F885="giedra"),1,0)</f>
        <v>0</v>
      </c>
    </row>
    <row r="886" spans="4:7" ht="15.75">
      <c r="D886" s="4">
        <v>45373.75</v>
      </c>
      <c r="E886" s="36">
        <f t="shared" si="13"/>
        <v>45373</v>
      </c>
      <c r="F886" s="1" t="s">
        <v>15</v>
      </c>
      <c r="G886" s="31">
        <f>IF(AND(COUNTIFS(E$3:E886,E886,F$3:F886,"giedra")=1,F886="giedra"),1,0)</f>
        <v>0</v>
      </c>
    </row>
    <row r="887" spans="4:7" ht="15.75">
      <c r="D887" s="4">
        <v>45374</v>
      </c>
      <c r="E887" s="36">
        <f t="shared" si="13"/>
        <v>45374</v>
      </c>
      <c r="F887" s="1" t="s">
        <v>14</v>
      </c>
      <c r="G887" s="31">
        <f>IF(AND(COUNTIFS(E$3:E887,E887,F$3:F887,"giedra")=1,F887="giedra"),1,0)</f>
        <v>0</v>
      </c>
    </row>
    <row r="888" spans="4:7" ht="15.75">
      <c r="D888" s="4">
        <v>45374.25</v>
      </c>
      <c r="E888" s="36">
        <f t="shared" si="13"/>
        <v>45374</v>
      </c>
      <c r="F888" s="1" t="s">
        <v>11</v>
      </c>
      <c r="G888" s="31">
        <f>IF(AND(COUNTIFS(E$3:E888,E888,F$3:F888,"giedra")=1,F888="giedra"),1,0)</f>
        <v>0</v>
      </c>
    </row>
    <row r="889" spans="4:7" ht="15.75">
      <c r="D889" s="4">
        <v>45374.5</v>
      </c>
      <c r="E889" s="36">
        <f t="shared" si="13"/>
        <v>45374</v>
      </c>
      <c r="F889" s="1" t="s">
        <v>11</v>
      </c>
      <c r="G889" s="31">
        <f>IF(AND(COUNTIFS(E$3:E889,E889,F$3:F889,"giedra")=1,F889="giedra"),1,0)</f>
        <v>0</v>
      </c>
    </row>
    <row r="890" spans="4:7" ht="15.75">
      <c r="D890" s="4">
        <v>45374.75</v>
      </c>
      <c r="E890" s="36">
        <f t="shared" si="13"/>
        <v>45374</v>
      </c>
      <c r="F890" s="1" t="s">
        <v>14</v>
      </c>
      <c r="G890" s="31">
        <f>IF(AND(COUNTIFS(E$3:E890,E890,F$3:F890,"giedra")=1,F890="giedra"),1,0)</f>
        <v>0</v>
      </c>
    </row>
    <row r="891" spans="4:7" ht="15.75">
      <c r="D891" s="4">
        <v>45375</v>
      </c>
      <c r="E891" s="36">
        <f t="shared" si="13"/>
        <v>45375</v>
      </c>
      <c r="F891" s="1" t="s">
        <v>24</v>
      </c>
      <c r="G891" s="31">
        <f>IF(AND(COUNTIFS(E$3:E891,E891,F$3:F891,"giedra")=1,F891="giedra"),1,0)</f>
        <v>0</v>
      </c>
    </row>
    <row r="892" spans="4:7" ht="15.75">
      <c r="D892" s="4">
        <v>45375.25</v>
      </c>
      <c r="E892" s="36">
        <f t="shared" si="13"/>
        <v>45375</v>
      </c>
      <c r="F892" s="1" t="s">
        <v>15</v>
      </c>
      <c r="G892" s="31">
        <f>IF(AND(COUNTIFS(E$3:E892,E892,F$3:F892,"giedra")=1,F892="giedra"),1,0)</f>
        <v>0</v>
      </c>
    </row>
    <row r="893" spans="4:7" ht="15.75">
      <c r="D893" s="4">
        <v>45375.5</v>
      </c>
      <c r="E893" s="36">
        <f t="shared" si="13"/>
        <v>45375</v>
      </c>
      <c r="F893" s="1" t="s">
        <v>14</v>
      </c>
      <c r="G893" s="31">
        <f>IF(AND(COUNTIFS(E$3:E893,E893,F$3:F893,"giedra")=1,F893="giedra"),1,0)</f>
        <v>0</v>
      </c>
    </row>
    <row r="894" spans="4:7" ht="15.75">
      <c r="D894" s="4">
        <v>45375.75</v>
      </c>
      <c r="E894" s="36">
        <f t="shared" si="13"/>
        <v>45375</v>
      </c>
      <c r="F894" s="1" t="s">
        <v>11</v>
      </c>
      <c r="G894" s="31">
        <f>IF(AND(COUNTIFS(E$3:E894,E894,F$3:F894,"giedra")=1,F894="giedra"),1,0)</f>
        <v>0</v>
      </c>
    </row>
    <row r="895" spans="4:7" ht="15.75">
      <c r="D895" s="4">
        <v>45376</v>
      </c>
      <c r="E895" s="36">
        <f t="shared" si="13"/>
        <v>45376</v>
      </c>
      <c r="F895" s="1" t="s">
        <v>13</v>
      </c>
      <c r="G895" s="31">
        <f>IF(AND(COUNTIFS(E$3:E895,E895,F$3:F895,"giedra")=1,F895="giedra"),1,0)</f>
        <v>0</v>
      </c>
    </row>
    <row r="896" spans="4:7" ht="15.75">
      <c r="D896" s="4">
        <v>45376.25</v>
      </c>
      <c r="E896" s="36">
        <f t="shared" si="13"/>
        <v>45376</v>
      </c>
      <c r="F896" s="1" t="s">
        <v>13</v>
      </c>
      <c r="G896" s="31">
        <f>IF(AND(COUNTIFS(E$3:E896,E896,F$3:F896,"giedra")=1,F896="giedra"),1,0)</f>
        <v>0</v>
      </c>
    </row>
    <row r="897" spans="4:7" ht="15.75">
      <c r="D897" s="4">
        <v>45376.5</v>
      </c>
      <c r="E897" s="36">
        <f t="shared" si="13"/>
        <v>45376</v>
      </c>
      <c r="F897" s="1" t="s">
        <v>11</v>
      </c>
      <c r="G897" s="31">
        <f>IF(AND(COUNTIFS(E$3:E897,E897,F$3:F897,"giedra")=1,F897="giedra"),1,0)</f>
        <v>0</v>
      </c>
    </row>
    <row r="898" spans="4:7" ht="15.75">
      <c r="D898" s="4">
        <v>45376.75</v>
      </c>
      <c r="E898" s="36">
        <f t="shared" si="13"/>
        <v>45376</v>
      </c>
      <c r="F898" s="1" t="s">
        <v>14</v>
      </c>
      <c r="G898" s="31">
        <f>IF(AND(COUNTIFS(E$3:E898,E898,F$3:F898,"giedra")=1,F898="giedra"),1,0)</f>
        <v>0</v>
      </c>
    </row>
    <row r="899" spans="4:7" ht="15.75">
      <c r="D899" s="4">
        <v>45377</v>
      </c>
      <c r="E899" s="36">
        <f t="shared" si="13"/>
        <v>45377</v>
      </c>
      <c r="F899" s="1" t="s">
        <v>16</v>
      </c>
      <c r="G899" s="31">
        <f>IF(AND(COUNTIFS(E$3:E899,E899,F$3:F899,"giedra")=1,F899="giedra"),1,0)</f>
        <v>0</v>
      </c>
    </row>
    <row r="900" spans="4:7" ht="15.75">
      <c r="D900" s="4">
        <v>45377.25</v>
      </c>
      <c r="E900" s="36">
        <f t="shared" ref="E900:E963" si="14">ROUNDDOWN(D900,0)</f>
        <v>45377</v>
      </c>
      <c r="F900" s="1" t="s">
        <v>13</v>
      </c>
      <c r="G900" s="31">
        <f>IF(AND(COUNTIFS(E$3:E900,E900,F$3:F900,"giedra")=1,F900="giedra"),1,0)</f>
        <v>0</v>
      </c>
    </row>
    <row r="901" spans="4:7" ht="15.75">
      <c r="D901" s="4">
        <v>45377.5</v>
      </c>
      <c r="E901" s="36">
        <f t="shared" si="14"/>
        <v>45377</v>
      </c>
      <c r="F901" s="1" t="s">
        <v>9</v>
      </c>
      <c r="G901" s="31">
        <f>IF(AND(COUNTIFS(E$3:E901,E901,F$3:F901,"giedra")=1,F901="giedra"),1,0)</f>
        <v>0</v>
      </c>
    </row>
    <row r="902" spans="4:7" ht="15.75">
      <c r="D902" s="4">
        <v>45377.75</v>
      </c>
      <c r="E902" s="36">
        <f t="shared" si="14"/>
        <v>45377</v>
      </c>
      <c r="F902" s="1" t="s">
        <v>12</v>
      </c>
      <c r="G902" s="31">
        <f>IF(AND(COUNTIFS(E$3:E902,E902,F$3:F902,"giedra")=1,F902="giedra"),1,0)</f>
        <v>0</v>
      </c>
    </row>
    <row r="903" spans="4:7" ht="15.75">
      <c r="D903" s="4">
        <v>45378</v>
      </c>
      <c r="E903" s="36">
        <f t="shared" si="14"/>
        <v>45378</v>
      </c>
      <c r="F903" s="1" t="s">
        <v>11</v>
      </c>
      <c r="G903" s="31">
        <f>IF(AND(COUNTIFS(E$3:E903,E903,F$3:F903,"giedra")=1,F903="giedra"),1,0)</f>
        <v>0</v>
      </c>
    </row>
    <row r="904" spans="4:7" ht="15.75">
      <c r="D904" s="4">
        <v>45378.25</v>
      </c>
      <c r="E904" s="36">
        <f t="shared" si="14"/>
        <v>45378</v>
      </c>
      <c r="F904" s="1" t="s">
        <v>12</v>
      </c>
      <c r="G904" s="31">
        <f>IF(AND(COUNTIFS(E$3:E904,E904,F$3:F904,"giedra")=1,F904="giedra"),1,0)</f>
        <v>0</v>
      </c>
    </row>
    <row r="905" spans="4:7" ht="15.75">
      <c r="D905" s="4">
        <v>45378.5</v>
      </c>
      <c r="E905" s="36">
        <f t="shared" si="14"/>
        <v>45378</v>
      </c>
      <c r="F905" s="1" t="s">
        <v>11</v>
      </c>
      <c r="G905" s="31">
        <f>IF(AND(COUNTIFS(E$3:E905,E905,F$3:F905,"giedra")=1,F905="giedra"),1,0)</f>
        <v>0</v>
      </c>
    </row>
    <row r="906" spans="4:7" ht="15.75">
      <c r="D906" s="4">
        <v>45378.75</v>
      </c>
      <c r="E906" s="36">
        <f t="shared" si="14"/>
        <v>45378</v>
      </c>
      <c r="F906" s="1" t="s">
        <v>8</v>
      </c>
      <c r="G906" s="31">
        <f>IF(AND(COUNTIFS(E$3:E906,E906,F$3:F906,"giedra")=1,F906="giedra"),1,0)</f>
        <v>1</v>
      </c>
    </row>
    <row r="907" spans="4:7" ht="15.75">
      <c r="D907" s="4">
        <v>45379</v>
      </c>
      <c r="E907" s="36">
        <f t="shared" si="14"/>
        <v>45379</v>
      </c>
      <c r="F907" s="1" t="s">
        <v>8</v>
      </c>
      <c r="G907" s="31">
        <f>IF(AND(COUNTIFS(E$3:E907,E907,F$3:F907,"giedra")=1,F907="giedra"),1,0)</f>
        <v>1</v>
      </c>
    </row>
    <row r="908" spans="4:7" ht="15.75">
      <c r="D908" s="4">
        <v>45379.25</v>
      </c>
      <c r="E908" s="36">
        <f t="shared" si="14"/>
        <v>45379</v>
      </c>
      <c r="F908" s="1" t="s">
        <v>8</v>
      </c>
      <c r="G908" s="31">
        <f>IF(AND(COUNTIFS(E$3:E908,E908,F$3:F908,"giedra")=1,F908="giedra"),1,0)</f>
        <v>0</v>
      </c>
    </row>
    <row r="909" spans="4:7" ht="15.75">
      <c r="D909" s="4">
        <v>45379.5</v>
      </c>
      <c r="E909" s="36">
        <f t="shared" si="14"/>
        <v>45379</v>
      </c>
      <c r="F909" s="1" t="s">
        <v>11</v>
      </c>
      <c r="G909" s="31">
        <f>IF(AND(COUNTIFS(E$3:E909,E909,F$3:F909,"giedra")=1,F909="giedra"),1,0)</f>
        <v>0</v>
      </c>
    </row>
    <row r="910" spans="4:7" ht="15.75">
      <c r="D910" s="4">
        <v>45379.75</v>
      </c>
      <c r="E910" s="36">
        <f t="shared" si="14"/>
        <v>45379</v>
      </c>
      <c r="F910" s="1" t="s">
        <v>15</v>
      </c>
      <c r="G910" s="31">
        <f>IF(AND(COUNTIFS(E$3:E910,E910,F$3:F910,"giedra")=1,F910="giedra"),1,0)</f>
        <v>0</v>
      </c>
    </row>
    <row r="911" spans="4:7" ht="15.75">
      <c r="D911" s="4">
        <v>45380</v>
      </c>
      <c r="E911" s="36">
        <f t="shared" si="14"/>
        <v>45380</v>
      </c>
      <c r="F911" s="1" t="s">
        <v>14</v>
      </c>
      <c r="G911" s="31">
        <f>IF(AND(COUNTIFS(E$3:E911,E911,F$3:F911,"giedra")=1,F911="giedra"),1,0)</f>
        <v>0</v>
      </c>
    </row>
    <row r="912" spans="4:7" ht="15.75">
      <c r="D912" s="4">
        <v>45380.25</v>
      </c>
      <c r="E912" s="36">
        <f t="shared" si="14"/>
        <v>45380</v>
      </c>
      <c r="F912" s="1" t="s">
        <v>11</v>
      </c>
      <c r="G912" s="31">
        <f>IF(AND(COUNTIFS(E$3:E912,E912,F$3:F912,"giedra")=1,F912="giedra"),1,0)</f>
        <v>0</v>
      </c>
    </row>
    <row r="913" spans="4:7" ht="15.75">
      <c r="D913" s="4">
        <v>45380.5</v>
      </c>
      <c r="E913" s="36">
        <f t="shared" si="14"/>
        <v>45380</v>
      </c>
      <c r="F913" s="1" t="s">
        <v>9</v>
      </c>
      <c r="G913" s="31">
        <f>IF(AND(COUNTIFS(E$3:E913,E913,F$3:F913,"giedra")=1,F913="giedra"),1,0)</f>
        <v>0</v>
      </c>
    </row>
    <row r="914" spans="4:7" ht="15.75">
      <c r="D914" s="4">
        <v>45380.75</v>
      </c>
      <c r="E914" s="36">
        <f t="shared" si="14"/>
        <v>45380</v>
      </c>
      <c r="F914" s="1" t="s">
        <v>8</v>
      </c>
      <c r="G914" s="31">
        <f>IF(AND(COUNTIFS(E$3:E914,E914,F$3:F914,"giedra")=1,F914="giedra"),1,0)</f>
        <v>1</v>
      </c>
    </row>
    <row r="915" spans="4:7" ht="15.75">
      <c r="D915" s="4">
        <v>45381</v>
      </c>
      <c r="E915" s="36">
        <f t="shared" si="14"/>
        <v>45381</v>
      </c>
      <c r="F915" s="1" t="s">
        <v>11</v>
      </c>
      <c r="G915" s="31">
        <f>IF(AND(COUNTIFS(E$3:E915,E915,F$3:F915,"giedra")=1,F915="giedra"),1,0)</f>
        <v>0</v>
      </c>
    </row>
    <row r="916" spans="4:7" ht="15.75">
      <c r="D916" s="4">
        <v>45381.25</v>
      </c>
      <c r="E916" s="36">
        <f t="shared" si="14"/>
        <v>45381</v>
      </c>
      <c r="F916" s="1" t="s">
        <v>11</v>
      </c>
      <c r="G916" s="31">
        <f>IF(AND(COUNTIFS(E$3:E916,E916,F$3:F916,"giedra")=1,F916="giedra"),1,0)</f>
        <v>0</v>
      </c>
    </row>
    <row r="917" spans="4:7" ht="15.75">
      <c r="D917" s="4">
        <v>45381.5</v>
      </c>
      <c r="E917" s="36">
        <f t="shared" si="14"/>
        <v>45381</v>
      </c>
      <c r="F917" s="1" t="s">
        <v>8</v>
      </c>
      <c r="G917" s="31">
        <f>IF(AND(COUNTIFS(E$3:E917,E917,F$3:F917,"giedra")=1,F917="giedra"),1,0)</f>
        <v>1</v>
      </c>
    </row>
    <row r="918" spans="4:7" ht="15.75">
      <c r="D918" s="4">
        <v>45381.75</v>
      </c>
      <c r="E918" s="36">
        <f t="shared" si="14"/>
        <v>45381</v>
      </c>
      <c r="F918" s="1" t="s">
        <v>13</v>
      </c>
      <c r="G918" s="31">
        <f>IF(AND(COUNTIFS(E$3:E918,E918,F$3:F918,"giedra")=1,F918="giedra"),1,0)</f>
        <v>0</v>
      </c>
    </row>
    <row r="919" spans="4:7" ht="15.75">
      <c r="D919" s="4">
        <v>45382</v>
      </c>
      <c r="E919" s="36">
        <f t="shared" si="14"/>
        <v>45382</v>
      </c>
      <c r="F919" s="1" t="s">
        <v>11</v>
      </c>
      <c r="G919" s="31">
        <f>IF(AND(COUNTIFS(E$3:E919,E919,F$3:F919,"giedra")=1,F919="giedra"),1,0)</f>
        <v>0</v>
      </c>
    </row>
    <row r="920" spans="4:7" ht="15.75">
      <c r="D920" s="4">
        <v>45382.25</v>
      </c>
      <c r="E920" s="36">
        <f t="shared" si="14"/>
        <v>45382</v>
      </c>
      <c r="F920" s="1" t="s">
        <v>8</v>
      </c>
      <c r="G920" s="31">
        <f>IF(AND(COUNTIFS(E$3:E920,E920,F$3:F920,"giedra")=1,F920="giedra"),1,0)</f>
        <v>1</v>
      </c>
    </row>
    <row r="921" spans="4:7" ht="15.75">
      <c r="D921" s="4">
        <v>45382.5</v>
      </c>
      <c r="E921" s="36">
        <f t="shared" si="14"/>
        <v>45382</v>
      </c>
      <c r="F921" s="1" t="s">
        <v>8</v>
      </c>
      <c r="G921" s="31">
        <f>IF(AND(COUNTIFS(E$3:E921,E921,F$3:F921,"giedra")=1,F921="giedra"),1,0)</f>
        <v>0</v>
      </c>
    </row>
    <row r="922" spans="4:7" ht="15.75">
      <c r="D922" s="4">
        <v>45382.75</v>
      </c>
      <c r="E922" s="36">
        <f t="shared" si="14"/>
        <v>45382</v>
      </c>
      <c r="F922" s="1" t="s">
        <v>11</v>
      </c>
      <c r="G922" s="31">
        <f>IF(AND(COUNTIFS(E$3:E922,E922,F$3:F922,"giedra")=1,F922="giedra"),1,0)</f>
        <v>0</v>
      </c>
    </row>
    <row r="923" spans="4:7" ht="15.75">
      <c r="D923" s="4">
        <v>45383</v>
      </c>
      <c r="E923" s="36">
        <f t="shared" si="14"/>
        <v>45383</v>
      </c>
      <c r="F923" s="1" t="s">
        <v>8</v>
      </c>
      <c r="G923" s="31">
        <f>IF(AND(COUNTIFS(E$3:E923,E923,F$3:F923,"giedra")=1,F923="giedra"),1,0)</f>
        <v>1</v>
      </c>
    </row>
    <row r="924" spans="4:7" ht="15.75">
      <c r="D924" s="4">
        <v>45383.25</v>
      </c>
      <c r="E924" s="36">
        <f t="shared" si="14"/>
        <v>45383</v>
      </c>
      <c r="F924" s="1" t="s">
        <v>9</v>
      </c>
      <c r="G924" s="31">
        <f>IF(AND(COUNTIFS(E$3:E924,E924,F$3:F924,"giedra")=1,F924="giedra"),1,0)</f>
        <v>0</v>
      </c>
    </row>
    <row r="925" spans="4:7" ht="15.75">
      <c r="D925" s="4">
        <v>45383.5</v>
      </c>
      <c r="E925" s="36">
        <f t="shared" si="14"/>
        <v>45383</v>
      </c>
      <c r="F925" s="1" t="s">
        <v>10</v>
      </c>
      <c r="G925" s="31">
        <f>IF(AND(COUNTIFS(E$3:E925,E925,F$3:F925,"giedra")=1,F925="giedra"),1,0)</f>
        <v>0</v>
      </c>
    </row>
    <row r="926" spans="4:7" ht="15.75">
      <c r="D926" s="4">
        <v>45383.75</v>
      </c>
      <c r="E926" s="36">
        <f t="shared" si="14"/>
        <v>45383</v>
      </c>
      <c r="F926" s="1" t="s">
        <v>9</v>
      </c>
      <c r="G926" s="31">
        <f>IF(AND(COUNTIFS(E$3:E926,E926,F$3:F926,"giedra")=1,F926="giedra"),1,0)</f>
        <v>0</v>
      </c>
    </row>
    <row r="927" spans="4:7" ht="15.75">
      <c r="D927" s="4">
        <v>45384</v>
      </c>
      <c r="E927" s="36">
        <f t="shared" si="14"/>
        <v>45384</v>
      </c>
      <c r="F927" s="1" t="s">
        <v>11</v>
      </c>
      <c r="G927" s="31">
        <f>IF(AND(COUNTIFS(E$3:E927,E927,F$3:F927,"giedra")=1,F927="giedra"),1,0)</f>
        <v>0</v>
      </c>
    </row>
    <row r="928" spans="4:7" ht="15.75">
      <c r="D928" s="4">
        <v>45384.25</v>
      </c>
      <c r="E928" s="36">
        <f t="shared" si="14"/>
        <v>45384</v>
      </c>
      <c r="F928" s="1" t="s">
        <v>9</v>
      </c>
      <c r="G928" s="31">
        <f>IF(AND(COUNTIFS(E$3:E928,E928,F$3:F928,"giedra")=1,F928="giedra"),1,0)</f>
        <v>0</v>
      </c>
    </row>
    <row r="929" spans="4:7" ht="15.75">
      <c r="D929" s="4">
        <v>45384.5</v>
      </c>
      <c r="E929" s="36">
        <f t="shared" si="14"/>
        <v>45384</v>
      </c>
      <c r="F929" s="1" t="s">
        <v>12</v>
      </c>
      <c r="G929" s="31">
        <f>IF(AND(COUNTIFS(E$3:E929,E929,F$3:F929,"giedra")=1,F929="giedra"),1,0)</f>
        <v>0</v>
      </c>
    </row>
    <row r="930" spans="4:7" ht="15.75">
      <c r="D930" s="4">
        <v>45384.75</v>
      </c>
      <c r="E930" s="36">
        <f t="shared" si="14"/>
        <v>45384</v>
      </c>
      <c r="F930" s="1" t="s">
        <v>11</v>
      </c>
      <c r="G930" s="31">
        <f>IF(AND(COUNTIFS(E$3:E930,E930,F$3:F930,"giedra")=1,F930="giedra"),1,0)</f>
        <v>0</v>
      </c>
    </row>
    <row r="931" spans="4:7" ht="15.75">
      <c r="D931" s="4">
        <v>45385</v>
      </c>
      <c r="E931" s="36">
        <f t="shared" si="14"/>
        <v>45385</v>
      </c>
      <c r="F931" s="1" t="s">
        <v>14</v>
      </c>
      <c r="G931" s="31">
        <f>IF(AND(COUNTIFS(E$3:E931,E931,F$3:F931,"giedra")=1,F931="giedra"),1,0)</f>
        <v>0</v>
      </c>
    </row>
    <row r="932" spans="4:7" ht="15.75">
      <c r="D932" s="4">
        <v>45385.25</v>
      </c>
      <c r="E932" s="36">
        <f t="shared" si="14"/>
        <v>45385</v>
      </c>
      <c r="F932" s="1" t="s">
        <v>11</v>
      </c>
      <c r="G932" s="31">
        <f>IF(AND(COUNTIFS(E$3:E932,E932,F$3:F932,"giedra")=1,F932="giedra"),1,0)</f>
        <v>0</v>
      </c>
    </row>
    <row r="933" spans="4:7" ht="15.75">
      <c r="D933" s="4">
        <v>45385.5</v>
      </c>
      <c r="E933" s="36">
        <f t="shared" si="14"/>
        <v>45385</v>
      </c>
      <c r="F933" s="1" t="s">
        <v>11</v>
      </c>
      <c r="G933" s="31">
        <f>IF(AND(COUNTIFS(E$3:E933,E933,F$3:F933,"giedra")=1,F933="giedra"),1,0)</f>
        <v>0</v>
      </c>
    </row>
    <row r="934" spans="4:7" ht="15.75">
      <c r="D934" s="4">
        <v>45385.75</v>
      </c>
      <c r="E934" s="36">
        <f t="shared" si="14"/>
        <v>45385</v>
      </c>
      <c r="F934" s="1" t="s">
        <v>14</v>
      </c>
      <c r="G934" s="31">
        <f>IF(AND(COUNTIFS(E$3:E934,E934,F$3:F934,"giedra")=1,F934="giedra"),1,0)</f>
        <v>0</v>
      </c>
    </row>
    <row r="935" spans="4:7" ht="15.75">
      <c r="D935" s="4">
        <v>45386</v>
      </c>
      <c r="E935" s="36">
        <f t="shared" si="14"/>
        <v>45386</v>
      </c>
      <c r="F935" s="1" t="s">
        <v>14</v>
      </c>
      <c r="G935" s="31">
        <f>IF(AND(COUNTIFS(E$3:E935,E935,F$3:F935,"giedra")=1,F935="giedra"),1,0)</f>
        <v>0</v>
      </c>
    </row>
    <row r="936" spans="4:7" ht="15.75">
      <c r="D936" s="4">
        <v>45386.25</v>
      </c>
      <c r="E936" s="36">
        <f t="shared" si="14"/>
        <v>45386</v>
      </c>
      <c r="F936" s="1" t="s">
        <v>11</v>
      </c>
      <c r="G936" s="31">
        <f>IF(AND(COUNTIFS(E$3:E936,E936,F$3:F936,"giedra")=1,F936="giedra"),1,0)</f>
        <v>0</v>
      </c>
    </row>
    <row r="937" spans="4:7" ht="15.75">
      <c r="D937" s="4">
        <v>45386.5</v>
      </c>
      <c r="E937" s="36">
        <f t="shared" si="14"/>
        <v>45386</v>
      </c>
      <c r="F937" s="1" t="s">
        <v>11</v>
      </c>
      <c r="G937" s="31">
        <f>IF(AND(COUNTIFS(E$3:E937,E937,F$3:F937,"giedra")=1,F937="giedra"),1,0)</f>
        <v>0</v>
      </c>
    </row>
    <row r="938" spans="4:7" ht="15.75">
      <c r="D938" s="4">
        <v>45386.75</v>
      </c>
      <c r="E938" s="36">
        <f t="shared" si="14"/>
        <v>45386</v>
      </c>
      <c r="F938" s="1" t="s">
        <v>11</v>
      </c>
      <c r="G938" s="31">
        <f>IF(AND(COUNTIFS(E$3:E938,E938,F$3:F938,"giedra")=1,F938="giedra"),1,0)</f>
        <v>0</v>
      </c>
    </row>
    <row r="939" spans="4:7" ht="15.75">
      <c r="D939" s="4">
        <v>45387</v>
      </c>
      <c r="E939" s="36">
        <f t="shared" si="14"/>
        <v>45387</v>
      </c>
      <c r="F939" s="1" t="s">
        <v>11</v>
      </c>
      <c r="G939" s="31">
        <f>IF(AND(COUNTIFS(E$3:E939,E939,F$3:F939,"giedra")=1,F939="giedra"),1,0)</f>
        <v>0</v>
      </c>
    </row>
    <row r="940" spans="4:7" ht="15.75">
      <c r="D940" s="4">
        <v>45387.25</v>
      </c>
      <c r="E940" s="36">
        <f t="shared" si="14"/>
        <v>45387</v>
      </c>
      <c r="F940" s="1" t="s">
        <v>14</v>
      </c>
      <c r="G940" s="31">
        <f>IF(AND(COUNTIFS(E$3:E940,E940,F$3:F940,"giedra")=1,F940="giedra"),1,0)</f>
        <v>0</v>
      </c>
    </row>
    <row r="941" spans="4:7" ht="15.75">
      <c r="D941" s="4">
        <v>45387.5</v>
      </c>
      <c r="E941" s="36">
        <f t="shared" si="14"/>
        <v>45387</v>
      </c>
      <c r="F941" s="1" t="s">
        <v>11</v>
      </c>
      <c r="G941" s="31">
        <f>IF(AND(COUNTIFS(E$3:E941,E941,F$3:F941,"giedra")=1,F941="giedra"),1,0)</f>
        <v>0</v>
      </c>
    </row>
    <row r="942" spans="4:7" ht="15.75">
      <c r="D942" s="4">
        <v>45387.75</v>
      </c>
      <c r="E942" s="36">
        <f t="shared" si="14"/>
        <v>45387</v>
      </c>
      <c r="F942" s="1" t="s">
        <v>11</v>
      </c>
      <c r="G942" s="31">
        <f>IF(AND(COUNTIFS(E$3:E942,E942,F$3:F942,"giedra")=1,F942="giedra"),1,0)</f>
        <v>0</v>
      </c>
    </row>
    <row r="943" spans="4:7" ht="15.75">
      <c r="D943" s="4">
        <v>45388</v>
      </c>
      <c r="E943" s="36">
        <f t="shared" si="14"/>
        <v>45388</v>
      </c>
      <c r="F943" s="1" t="s">
        <v>11</v>
      </c>
      <c r="G943" s="31">
        <f>IF(AND(COUNTIFS(E$3:E943,E943,F$3:F943,"giedra")=1,F943="giedra"),1,0)</f>
        <v>0</v>
      </c>
    </row>
    <row r="944" spans="4:7" ht="15.75">
      <c r="D944" s="4">
        <v>45388.25</v>
      </c>
      <c r="E944" s="36">
        <f t="shared" si="14"/>
        <v>45388</v>
      </c>
      <c r="F944" s="1" t="s">
        <v>15</v>
      </c>
      <c r="G944" s="31">
        <f>IF(AND(COUNTIFS(E$3:E944,E944,F$3:F944,"giedra")=1,F944="giedra"),1,0)</f>
        <v>0</v>
      </c>
    </row>
    <row r="945" spans="4:7" ht="15.75">
      <c r="D945" s="4">
        <v>45388.5</v>
      </c>
      <c r="E945" s="36">
        <f t="shared" si="14"/>
        <v>45388</v>
      </c>
      <c r="F945" s="1" t="s">
        <v>15</v>
      </c>
      <c r="G945" s="31">
        <f>IF(AND(COUNTIFS(E$3:E945,E945,F$3:F945,"giedra")=1,F945="giedra"),1,0)</f>
        <v>0</v>
      </c>
    </row>
    <row r="946" spans="4:7" ht="15.75">
      <c r="D946" s="4">
        <v>45388.75</v>
      </c>
      <c r="E946" s="36">
        <f t="shared" si="14"/>
        <v>45388</v>
      </c>
      <c r="F946" s="1" t="s">
        <v>11</v>
      </c>
      <c r="G946" s="31">
        <f>IF(AND(COUNTIFS(E$3:E946,E946,F$3:F946,"giedra")=1,F946="giedra"),1,0)</f>
        <v>0</v>
      </c>
    </row>
    <row r="947" spans="4:7" ht="15.75">
      <c r="D947" s="4">
        <v>45389</v>
      </c>
      <c r="E947" s="36">
        <f t="shared" si="14"/>
        <v>45389</v>
      </c>
      <c r="F947" s="1" t="s">
        <v>11</v>
      </c>
      <c r="G947" s="31">
        <f>IF(AND(COUNTIFS(E$3:E947,E947,F$3:F947,"giedra")=1,F947="giedra"),1,0)</f>
        <v>0</v>
      </c>
    </row>
    <row r="948" spans="4:7" ht="15.75">
      <c r="D948" s="4">
        <v>45389.25</v>
      </c>
      <c r="E948" s="36">
        <f t="shared" si="14"/>
        <v>45389</v>
      </c>
      <c r="F948" s="1" t="s">
        <v>11</v>
      </c>
      <c r="G948" s="31">
        <f>IF(AND(COUNTIFS(E$3:E948,E948,F$3:F948,"giedra")=1,F948="giedra"),1,0)</f>
        <v>0</v>
      </c>
    </row>
    <row r="949" spans="4:7" ht="15.75">
      <c r="D949" s="4">
        <v>45389.5</v>
      </c>
      <c r="E949" s="36">
        <f t="shared" si="14"/>
        <v>45389</v>
      </c>
      <c r="F949" s="1" t="s">
        <v>10</v>
      </c>
      <c r="G949" s="31">
        <f>IF(AND(COUNTIFS(E$3:E949,E949,F$3:F949,"giedra")=1,F949="giedra"),1,0)</f>
        <v>0</v>
      </c>
    </row>
    <row r="950" spans="4:7" ht="15.75">
      <c r="D950" s="4">
        <v>45389.75</v>
      </c>
      <c r="E950" s="36">
        <f t="shared" si="14"/>
        <v>45389</v>
      </c>
      <c r="F950" s="1" t="s">
        <v>11</v>
      </c>
      <c r="G950" s="31">
        <f>IF(AND(COUNTIFS(E$3:E950,E950,F$3:F950,"giedra")=1,F950="giedra"),1,0)</f>
        <v>0</v>
      </c>
    </row>
    <row r="951" spans="4:7" ht="15.75">
      <c r="D951" s="4">
        <v>45390</v>
      </c>
      <c r="E951" s="36">
        <f t="shared" si="14"/>
        <v>45390</v>
      </c>
      <c r="F951" s="1" t="s">
        <v>8</v>
      </c>
      <c r="G951" s="31">
        <f>IF(AND(COUNTIFS(E$3:E951,E951,F$3:F951,"giedra")=1,F951="giedra"),1,0)</f>
        <v>1</v>
      </c>
    </row>
    <row r="952" spans="4:7" ht="15.75">
      <c r="D952" s="4">
        <v>45390.25</v>
      </c>
      <c r="E952" s="36">
        <f t="shared" si="14"/>
        <v>45390</v>
      </c>
      <c r="F952" s="1" t="s">
        <v>11</v>
      </c>
      <c r="G952" s="31">
        <f>IF(AND(COUNTIFS(E$3:E952,E952,F$3:F952,"giedra")=1,F952="giedra"),1,0)</f>
        <v>0</v>
      </c>
    </row>
    <row r="953" spans="4:7" ht="15.75">
      <c r="D953" s="4">
        <v>45390.5</v>
      </c>
      <c r="E953" s="36">
        <f t="shared" si="14"/>
        <v>45390</v>
      </c>
      <c r="F953" s="1" t="s">
        <v>11</v>
      </c>
      <c r="G953" s="31">
        <f>IF(AND(COUNTIFS(E$3:E953,E953,F$3:F953,"giedra")=1,F953="giedra"),1,0)</f>
        <v>0</v>
      </c>
    </row>
    <row r="954" spans="4:7" ht="15.75">
      <c r="D954" s="4">
        <v>45390.75</v>
      </c>
      <c r="E954" s="36">
        <f t="shared" si="14"/>
        <v>45390</v>
      </c>
      <c r="F954" s="1" t="s">
        <v>11</v>
      </c>
      <c r="G954" s="31">
        <f>IF(AND(COUNTIFS(E$3:E954,E954,F$3:F954,"giedra")=1,F954="giedra"),1,0)</f>
        <v>0</v>
      </c>
    </row>
    <row r="955" spans="4:7" ht="15.75">
      <c r="D955" s="4">
        <v>45391</v>
      </c>
      <c r="E955" s="36">
        <f t="shared" si="14"/>
        <v>45391</v>
      </c>
      <c r="F955" s="1" t="s">
        <v>12</v>
      </c>
      <c r="G955" s="31">
        <f>IF(AND(COUNTIFS(E$3:E955,E955,F$3:F955,"giedra")=1,F955="giedra"),1,0)</f>
        <v>0</v>
      </c>
    </row>
    <row r="956" spans="4:7" ht="15.75">
      <c r="D956" s="4">
        <v>45391.25</v>
      </c>
      <c r="E956" s="36">
        <f t="shared" si="14"/>
        <v>45391</v>
      </c>
      <c r="F956" s="1" t="s">
        <v>11</v>
      </c>
      <c r="G956" s="31">
        <f>IF(AND(COUNTIFS(E$3:E956,E956,F$3:F956,"giedra")=1,F956="giedra"),1,0)</f>
        <v>0</v>
      </c>
    </row>
    <row r="957" spans="4:7" ht="15.75">
      <c r="D957" s="4">
        <v>45391.5</v>
      </c>
      <c r="E957" s="36">
        <f t="shared" si="14"/>
        <v>45391</v>
      </c>
      <c r="F957" s="1" t="s">
        <v>8</v>
      </c>
      <c r="G957" s="31">
        <f>IF(AND(COUNTIFS(E$3:E957,E957,F$3:F957,"giedra")=1,F957="giedra"),1,0)</f>
        <v>1</v>
      </c>
    </row>
    <row r="958" spans="4:7" ht="15.75">
      <c r="D958" s="4">
        <v>45391.75</v>
      </c>
      <c r="E958" s="36">
        <f t="shared" si="14"/>
        <v>45391</v>
      </c>
      <c r="F958" s="1" t="s">
        <v>8</v>
      </c>
      <c r="G958" s="31">
        <f>IF(AND(COUNTIFS(E$3:E958,E958,F$3:F958,"giedra")=1,F958="giedra"),1,0)</f>
        <v>0</v>
      </c>
    </row>
    <row r="959" spans="4:7" ht="15.75">
      <c r="D959" s="4">
        <v>45392</v>
      </c>
      <c r="E959" s="36">
        <f t="shared" si="14"/>
        <v>45392</v>
      </c>
      <c r="F959" s="1" t="s">
        <v>8</v>
      </c>
      <c r="G959" s="31">
        <f>IF(AND(COUNTIFS(E$3:E959,E959,F$3:F959,"giedra")=1,F959="giedra"),1,0)</f>
        <v>1</v>
      </c>
    </row>
    <row r="960" spans="4:7" ht="15.75">
      <c r="D960" s="4">
        <v>45392.25</v>
      </c>
      <c r="E960" s="36">
        <f t="shared" si="14"/>
        <v>45392</v>
      </c>
      <c r="F960" s="1" t="s">
        <v>8</v>
      </c>
      <c r="G960" s="31">
        <f>IF(AND(COUNTIFS(E$3:E960,E960,F$3:F960,"giedra")=1,F960="giedra"),1,0)</f>
        <v>0</v>
      </c>
    </row>
    <row r="961" spans="4:7" ht="15.75">
      <c r="D961" s="4">
        <v>45392.5</v>
      </c>
      <c r="E961" s="36">
        <f t="shared" si="14"/>
        <v>45392</v>
      </c>
      <c r="F961" s="1" t="s">
        <v>12</v>
      </c>
      <c r="G961" s="31">
        <f>IF(AND(COUNTIFS(E$3:E961,E961,F$3:F961,"giedra")=1,F961="giedra"),1,0)</f>
        <v>0</v>
      </c>
    </row>
    <row r="962" spans="4:7" ht="15.75">
      <c r="D962" s="4">
        <v>45392.75</v>
      </c>
      <c r="E962" s="36">
        <f t="shared" si="14"/>
        <v>45392</v>
      </c>
      <c r="F962" s="1" t="s">
        <v>11</v>
      </c>
      <c r="G962" s="31">
        <f>IF(AND(COUNTIFS(E$3:E962,E962,F$3:F962,"giedra")=1,F962="giedra"),1,0)</f>
        <v>0</v>
      </c>
    </row>
    <row r="963" spans="4:7" ht="15.75">
      <c r="D963" s="4">
        <v>45393</v>
      </c>
      <c r="E963" s="36">
        <f t="shared" si="14"/>
        <v>45393</v>
      </c>
      <c r="F963" s="1" t="s">
        <v>9</v>
      </c>
      <c r="G963" s="31">
        <f>IF(AND(COUNTIFS(E$3:E963,E963,F$3:F963,"giedra")=1,F963="giedra"),1,0)</f>
        <v>0</v>
      </c>
    </row>
    <row r="964" spans="4:7" ht="15.75">
      <c r="D964" s="4">
        <v>45393.25</v>
      </c>
      <c r="E964" s="36">
        <f t="shared" ref="E964:E1027" si="15">ROUNDDOWN(D964,0)</f>
        <v>45393</v>
      </c>
      <c r="F964" s="1" t="s">
        <v>8</v>
      </c>
      <c r="G964" s="31">
        <f>IF(AND(COUNTIFS(E$3:E964,E964,F$3:F964,"giedra")=1,F964="giedra"),1,0)</f>
        <v>1</v>
      </c>
    </row>
    <row r="965" spans="4:7" ht="15.75">
      <c r="D965" s="4">
        <v>45393.5</v>
      </c>
      <c r="E965" s="36">
        <f t="shared" si="15"/>
        <v>45393</v>
      </c>
      <c r="F965" s="1" t="s">
        <v>8</v>
      </c>
      <c r="G965" s="31">
        <f>IF(AND(COUNTIFS(E$3:E965,E965,F$3:F965,"giedra")=1,F965="giedra"),1,0)</f>
        <v>0</v>
      </c>
    </row>
    <row r="966" spans="4:7" ht="15.75">
      <c r="D966" s="4">
        <v>45393.75</v>
      </c>
      <c r="E966" s="36">
        <f t="shared" si="15"/>
        <v>45393</v>
      </c>
      <c r="F966" s="1" t="s">
        <v>11</v>
      </c>
      <c r="G966" s="31">
        <f>IF(AND(COUNTIFS(E$3:E966,E966,F$3:F966,"giedra")=1,F966="giedra"),1,0)</f>
        <v>0</v>
      </c>
    </row>
    <row r="967" spans="4:7" ht="15.75">
      <c r="D967" s="4">
        <v>45394</v>
      </c>
      <c r="E967" s="36">
        <f t="shared" si="15"/>
        <v>45394</v>
      </c>
      <c r="F967" s="1" t="s">
        <v>11</v>
      </c>
      <c r="G967" s="31">
        <f>IF(AND(COUNTIFS(E$3:E967,E967,F$3:F967,"giedra")=1,F967="giedra"),1,0)</f>
        <v>0</v>
      </c>
    </row>
    <row r="968" spans="4:7" ht="15.75">
      <c r="D968" s="4">
        <v>45394.25</v>
      </c>
      <c r="E968" s="36">
        <f t="shared" si="15"/>
        <v>45394</v>
      </c>
      <c r="F968" s="1" t="s">
        <v>11</v>
      </c>
      <c r="G968" s="31">
        <f>IF(AND(COUNTIFS(E$3:E968,E968,F$3:F968,"giedra")=1,F968="giedra"),1,0)</f>
        <v>0</v>
      </c>
    </row>
    <row r="969" spans="4:7" ht="15.75">
      <c r="D969" s="4">
        <v>45394.5</v>
      </c>
      <c r="E969" s="36">
        <f t="shared" si="15"/>
        <v>45394</v>
      </c>
      <c r="F969" s="1" t="s">
        <v>9</v>
      </c>
      <c r="G969" s="31">
        <f>IF(AND(COUNTIFS(E$3:E969,E969,F$3:F969,"giedra")=1,F969="giedra"),1,0)</f>
        <v>0</v>
      </c>
    </row>
    <row r="970" spans="4:7" ht="15.75">
      <c r="D970" s="4">
        <v>45394.75</v>
      </c>
      <c r="E970" s="36">
        <f t="shared" si="15"/>
        <v>45394</v>
      </c>
      <c r="F970" s="1" t="s">
        <v>11</v>
      </c>
      <c r="G970" s="31">
        <f>IF(AND(COUNTIFS(E$3:E970,E970,F$3:F970,"giedra")=1,F970="giedra"),1,0)</f>
        <v>0</v>
      </c>
    </row>
    <row r="971" spans="4:7" ht="15.75">
      <c r="D971" s="4">
        <v>45395</v>
      </c>
      <c r="E971" s="36">
        <f t="shared" si="15"/>
        <v>45395</v>
      </c>
      <c r="F971" s="1" t="s">
        <v>15</v>
      </c>
      <c r="G971" s="31">
        <f>IF(AND(COUNTIFS(E$3:E971,E971,F$3:F971,"giedra")=1,F971="giedra"),1,0)</f>
        <v>0</v>
      </c>
    </row>
    <row r="972" spans="4:7" ht="15.75">
      <c r="D972" s="4">
        <v>45395.25</v>
      </c>
      <c r="E972" s="36">
        <f t="shared" si="15"/>
        <v>45395</v>
      </c>
      <c r="F972" s="1" t="s">
        <v>11</v>
      </c>
      <c r="G972" s="31">
        <f>IF(AND(COUNTIFS(E$3:E972,E972,F$3:F972,"giedra")=1,F972="giedra"),1,0)</f>
        <v>0</v>
      </c>
    </row>
    <row r="973" spans="4:7" ht="15.75">
      <c r="D973" s="4">
        <v>45395.5</v>
      </c>
      <c r="E973" s="36">
        <f t="shared" si="15"/>
        <v>45395</v>
      </c>
      <c r="F973" s="1" t="s">
        <v>11</v>
      </c>
      <c r="G973" s="31">
        <f>IF(AND(COUNTIFS(E$3:E973,E973,F$3:F973,"giedra")=1,F973="giedra"),1,0)</f>
        <v>0</v>
      </c>
    </row>
    <row r="974" spans="4:7" ht="15.75">
      <c r="D974" s="4">
        <v>45395.75</v>
      </c>
      <c r="E974" s="36">
        <f t="shared" si="15"/>
        <v>45395</v>
      </c>
      <c r="F974" s="1" t="s">
        <v>11</v>
      </c>
      <c r="G974" s="31">
        <f>IF(AND(COUNTIFS(E$3:E974,E974,F$3:F974,"giedra")=1,F974="giedra"),1,0)</f>
        <v>0</v>
      </c>
    </row>
    <row r="975" spans="4:7" ht="15.75">
      <c r="D975" s="4">
        <v>45396</v>
      </c>
      <c r="E975" s="36">
        <f t="shared" si="15"/>
        <v>45396</v>
      </c>
      <c r="F975" s="1" t="s">
        <v>11</v>
      </c>
      <c r="G975" s="31">
        <f>IF(AND(COUNTIFS(E$3:E975,E975,F$3:F975,"giedra")=1,F975="giedra"),1,0)</f>
        <v>0</v>
      </c>
    </row>
    <row r="976" spans="4:7" ht="15.75">
      <c r="D976" s="4">
        <v>45396.25</v>
      </c>
      <c r="E976" s="36">
        <f t="shared" si="15"/>
        <v>45396</v>
      </c>
      <c r="F976" s="1" t="s">
        <v>11</v>
      </c>
      <c r="G976" s="31">
        <f>IF(AND(COUNTIFS(E$3:E976,E976,F$3:F976,"giedra")=1,F976="giedra"),1,0)</f>
        <v>0</v>
      </c>
    </row>
    <row r="977" spans="4:7" ht="15.75">
      <c r="D977" s="4">
        <v>45396.5</v>
      </c>
      <c r="E977" s="36">
        <f t="shared" si="15"/>
        <v>45396</v>
      </c>
      <c r="F977" s="1" t="s">
        <v>15</v>
      </c>
      <c r="G977" s="31">
        <f>IF(AND(COUNTIFS(E$3:E977,E977,F$3:F977,"giedra")=1,F977="giedra"),1,0)</f>
        <v>0</v>
      </c>
    </row>
    <row r="978" spans="4:7" ht="15.75">
      <c r="D978" s="4">
        <v>45396.75</v>
      </c>
      <c r="E978" s="36">
        <f t="shared" si="15"/>
        <v>45396</v>
      </c>
      <c r="F978" s="1" t="s">
        <v>10</v>
      </c>
      <c r="G978" s="31">
        <f>IF(AND(COUNTIFS(E$3:E978,E978,F$3:F978,"giedra")=1,F978="giedra"),1,0)</f>
        <v>0</v>
      </c>
    </row>
    <row r="979" spans="4:7" ht="15.75">
      <c r="D979" s="4">
        <v>45397</v>
      </c>
      <c r="E979" s="36">
        <f t="shared" si="15"/>
        <v>45397</v>
      </c>
      <c r="F979" s="1" t="s">
        <v>11</v>
      </c>
      <c r="G979" s="31">
        <f>IF(AND(COUNTIFS(E$3:E979,E979,F$3:F979,"giedra")=1,F979="giedra"),1,0)</f>
        <v>0</v>
      </c>
    </row>
    <row r="980" spans="4:7" ht="15.75">
      <c r="D980" s="4">
        <v>45397.25</v>
      </c>
      <c r="E980" s="36">
        <f t="shared" si="15"/>
        <v>45397</v>
      </c>
      <c r="F980" s="1" t="s">
        <v>11</v>
      </c>
      <c r="G980" s="31">
        <f>IF(AND(COUNTIFS(E$3:E980,E980,F$3:F980,"giedra")=1,F980="giedra"),1,0)</f>
        <v>0</v>
      </c>
    </row>
    <row r="981" spans="4:7" ht="15.75">
      <c r="D981" s="4">
        <v>45397.5</v>
      </c>
      <c r="E981" s="36">
        <f t="shared" si="15"/>
        <v>45397</v>
      </c>
      <c r="F981" s="1" t="s">
        <v>12</v>
      </c>
      <c r="G981" s="31">
        <f>IF(AND(COUNTIFS(E$3:E981,E981,F$3:F981,"giedra")=1,F981="giedra"),1,0)</f>
        <v>0</v>
      </c>
    </row>
    <row r="982" spans="4:7" ht="15.75">
      <c r="D982" s="4">
        <v>45397.75</v>
      </c>
      <c r="E982" s="36">
        <f t="shared" si="15"/>
        <v>45397</v>
      </c>
      <c r="F982" s="1" t="s">
        <v>11</v>
      </c>
      <c r="G982" s="31">
        <f>IF(AND(COUNTIFS(E$3:E982,E982,F$3:F982,"giedra")=1,F982="giedra"),1,0)</f>
        <v>0</v>
      </c>
    </row>
    <row r="983" spans="4:7" ht="15.75">
      <c r="D983" s="4">
        <v>45398</v>
      </c>
      <c r="E983" s="36">
        <f t="shared" si="15"/>
        <v>45398</v>
      </c>
      <c r="F983" s="1" t="s">
        <v>12</v>
      </c>
      <c r="G983" s="31">
        <f>IF(AND(COUNTIFS(E$3:E983,E983,F$3:F983,"giedra")=1,F983="giedra"),1,0)</f>
        <v>0</v>
      </c>
    </row>
    <row r="984" spans="4:7" ht="15.75">
      <c r="D984" s="4">
        <v>45398.25</v>
      </c>
      <c r="E984" s="36">
        <f t="shared" si="15"/>
        <v>45398</v>
      </c>
      <c r="F984" s="1" t="s">
        <v>11</v>
      </c>
      <c r="G984" s="31">
        <f>IF(AND(COUNTIFS(E$3:E984,E984,F$3:F984,"giedra")=1,F984="giedra"),1,0)</f>
        <v>0</v>
      </c>
    </row>
    <row r="985" spans="4:7" ht="15.75">
      <c r="D985" s="4">
        <v>45398.5</v>
      </c>
      <c r="E985" s="36">
        <f t="shared" si="15"/>
        <v>45398</v>
      </c>
      <c r="F985" s="1" t="s">
        <v>15</v>
      </c>
      <c r="G985" s="31">
        <f>IF(AND(COUNTIFS(E$3:E985,E985,F$3:F985,"giedra")=1,F985="giedra"),1,0)</f>
        <v>0</v>
      </c>
    </row>
    <row r="986" spans="4:7" ht="15.75">
      <c r="D986" s="4">
        <v>45398.75</v>
      </c>
      <c r="E986" s="36">
        <f t="shared" si="15"/>
        <v>45398</v>
      </c>
      <c r="F986" s="1" t="s">
        <v>15</v>
      </c>
      <c r="G986" s="31">
        <f>IF(AND(COUNTIFS(E$3:E986,E986,F$3:F986,"giedra")=1,F986="giedra"),1,0)</f>
        <v>0</v>
      </c>
    </row>
    <row r="987" spans="4:7" ht="15.75">
      <c r="D987" s="4">
        <v>45399</v>
      </c>
      <c r="E987" s="36">
        <f t="shared" si="15"/>
        <v>45399</v>
      </c>
      <c r="F987" s="1" t="s">
        <v>14</v>
      </c>
      <c r="G987" s="31">
        <f>IF(AND(COUNTIFS(E$3:E987,E987,F$3:F987,"giedra")=1,F987="giedra"),1,0)</f>
        <v>0</v>
      </c>
    </row>
    <row r="988" spans="4:7" ht="15.75">
      <c r="D988" s="4">
        <v>45399.25</v>
      </c>
      <c r="E988" s="36">
        <f t="shared" si="15"/>
        <v>45399</v>
      </c>
      <c r="F988" s="1" t="s">
        <v>11</v>
      </c>
      <c r="G988" s="31">
        <f>IF(AND(COUNTIFS(E$3:E988,E988,F$3:F988,"giedra")=1,F988="giedra"),1,0)</f>
        <v>0</v>
      </c>
    </row>
    <row r="989" spans="4:7" ht="15.75">
      <c r="D989" s="4">
        <v>45399.5</v>
      </c>
      <c r="E989" s="36">
        <f t="shared" si="15"/>
        <v>45399</v>
      </c>
      <c r="F989" s="1" t="s">
        <v>11</v>
      </c>
      <c r="G989" s="31">
        <f>IF(AND(COUNTIFS(E$3:E989,E989,F$3:F989,"giedra")=1,F989="giedra"),1,0)</f>
        <v>0</v>
      </c>
    </row>
    <row r="990" spans="4:7" ht="15.75">
      <c r="D990" s="4">
        <v>45399.75</v>
      </c>
      <c r="E990" s="36">
        <f t="shared" si="15"/>
        <v>45399</v>
      </c>
      <c r="F990" s="1" t="s">
        <v>11</v>
      </c>
      <c r="G990" s="31">
        <f>IF(AND(COUNTIFS(E$3:E990,E990,F$3:F990,"giedra")=1,F990="giedra"),1,0)</f>
        <v>0</v>
      </c>
    </row>
    <row r="991" spans="4:7" ht="15.75">
      <c r="D991" s="4">
        <v>45400</v>
      </c>
      <c r="E991" s="36">
        <f t="shared" si="15"/>
        <v>45400</v>
      </c>
      <c r="F991" s="1" t="s">
        <v>11</v>
      </c>
      <c r="G991" s="31">
        <f>IF(AND(COUNTIFS(E$3:E991,E991,F$3:F991,"giedra")=1,F991="giedra"),1,0)</f>
        <v>0</v>
      </c>
    </row>
    <row r="992" spans="4:7" ht="15.75">
      <c r="D992" s="4">
        <v>45400.25</v>
      </c>
      <c r="E992" s="36">
        <f t="shared" si="15"/>
        <v>45400</v>
      </c>
      <c r="F992" s="1" t="s">
        <v>9</v>
      </c>
      <c r="G992" s="31">
        <f>IF(AND(COUNTIFS(E$3:E992,E992,F$3:F992,"giedra")=1,F992="giedra"),1,0)</f>
        <v>0</v>
      </c>
    </row>
    <row r="993" spans="4:7" ht="15.75">
      <c r="D993" s="4">
        <v>45400.5</v>
      </c>
      <c r="E993" s="36">
        <f t="shared" si="15"/>
        <v>45400</v>
      </c>
      <c r="F993" s="1" t="s">
        <v>11</v>
      </c>
      <c r="G993" s="31">
        <f>IF(AND(COUNTIFS(E$3:E993,E993,F$3:F993,"giedra")=1,F993="giedra"),1,0)</f>
        <v>0</v>
      </c>
    </row>
    <row r="994" spans="4:7" ht="15.75">
      <c r="D994" s="4">
        <v>45400.75</v>
      </c>
      <c r="E994" s="36">
        <f t="shared" si="15"/>
        <v>45400</v>
      </c>
      <c r="F994" s="1" t="s">
        <v>11</v>
      </c>
      <c r="G994" s="31">
        <f>IF(AND(COUNTIFS(E$3:E994,E994,F$3:F994,"giedra")=1,F994="giedra"),1,0)</f>
        <v>0</v>
      </c>
    </row>
    <row r="995" spans="4:7" ht="15.75">
      <c r="D995" s="4">
        <v>45401</v>
      </c>
      <c r="E995" s="36">
        <f t="shared" si="15"/>
        <v>45401</v>
      </c>
      <c r="F995" s="1" t="s">
        <v>11</v>
      </c>
      <c r="G995" s="31">
        <f>IF(AND(COUNTIFS(E$3:E995,E995,F$3:F995,"giedra")=1,F995="giedra"),1,0)</f>
        <v>0</v>
      </c>
    </row>
    <row r="996" spans="4:7" ht="15.75">
      <c r="D996" s="4">
        <v>45401.25</v>
      </c>
      <c r="E996" s="36">
        <f t="shared" si="15"/>
        <v>45401</v>
      </c>
      <c r="F996" s="1" t="s">
        <v>10</v>
      </c>
      <c r="G996" s="31">
        <f>IF(AND(COUNTIFS(E$3:E996,E996,F$3:F996,"giedra")=1,F996="giedra"),1,0)</f>
        <v>0</v>
      </c>
    </row>
    <row r="997" spans="4:7" ht="15.75">
      <c r="D997" s="4">
        <v>45401.5</v>
      </c>
      <c r="E997" s="36">
        <f t="shared" si="15"/>
        <v>45401</v>
      </c>
      <c r="F997" s="1" t="s">
        <v>12</v>
      </c>
      <c r="G997" s="31">
        <f>IF(AND(COUNTIFS(E$3:E997,E997,F$3:F997,"giedra")=1,F997="giedra"),1,0)</f>
        <v>0</v>
      </c>
    </row>
    <row r="998" spans="4:7" ht="15.75">
      <c r="D998" s="4">
        <v>45401.75</v>
      </c>
      <c r="E998" s="36">
        <f t="shared" si="15"/>
        <v>45401</v>
      </c>
      <c r="F998" s="1" t="s">
        <v>10</v>
      </c>
      <c r="G998" s="31">
        <f>IF(AND(COUNTIFS(E$3:E998,E998,F$3:F998,"giedra")=1,F998="giedra"),1,0)</f>
        <v>0</v>
      </c>
    </row>
    <row r="999" spans="4:7" ht="15.75">
      <c r="D999" s="4">
        <v>45402</v>
      </c>
      <c r="E999" s="36">
        <f t="shared" si="15"/>
        <v>45402</v>
      </c>
      <c r="F999" s="1" t="s">
        <v>11</v>
      </c>
      <c r="G999" s="31">
        <f>IF(AND(COUNTIFS(E$3:E999,E999,F$3:F999,"giedra")=1,F999="giedra"),1,0)</f>
        <v>0</v>
      </c>
    </row>
    <row r="1000" spans="4:7" ht="15.75">
      <c r="D1000" s="4">
        <v>45402.25</v>
      </c>
      <c r="E1000" s="36">
        <f t="shared" si="15"/>
        <v>45402</v>
      </c>
      <c r="F1000" s="1" t="s">
        <v>15</v>
      </c>
      <c r="G1000" s="31">
        <f>IF(AND(COUNTIFS(E$3:E1000,E1000,F$3:F1000,"giedra")=1,F1000="giedra"),1,0)</f>
        <v>0</v>
      </c>
    </row>
    <row r="1001" spans="4:7" ht="15.75">
      <c r="D1001" s="4">
        <v>45402.5</v>
      </c>
      <c r="E1001" s="36">
        <f t="shared" si="15"/>
        <v>45402</v>
      </c>
      <c r="F1001" s="1" t="s">
        <v>15</v>
      </c>
      <c r="G1001" s="31">
        <f>IF(AND(COUNTIFS(E$3:E1001,E1001,F$3:F1001,"giedra")=1,F1001="giedra"),1,0)</f>
        <v>0</v>
      </c>
    </row>
    <row r="1002" spans="4:7" ht="15.75">
      <c r="D1002" s="4">
        <v>45402.75</v>
      </c>
      <c r="E1002" s="36">
        <f t="shared" si="15"/>
        <v>45402</v>
      </c>
      <c r="F1002" s="1" t="s">
        <v>15</v>
      </c>
      <c r="G1002" s="31">
        <f>IF(AND(COUNTIFS(E$3:E1002,E1002,F$3:F1002,"giedra")=1,F1002="giedra"),1,0)</f>
        <v>0</v>
      </c>
    </row>
    <row r="1003" spans="4:7" ht="15.75">
      <c r="D1003" s="4">
        <v>45403</v>
      </c>
      <c r="E1003" s="36">
        <f t="shared" si="15"/>
        <v>45403</v>
      </c>
      <c r="F1003" s="1" t="s">
        <v>11</v>
      </c>
      <c r="G1003" s="31">
        <f>IF(AND(COUNTIFS(E$3:E1003,E1003,F$3:F1003,"giedra")=1,F1003="giedra"),1,0)</f>
        <v>0</v>
      </c>
    </row>
    <row r="1004" spans="4:7" ht="15.75">
      <c r="D1004" s="4">
        <v>45403.25</v>
      </c>
      <c r="E1004" s="36">
        <f t="shared" si="15"/>
        <v>45403</v>
      </c>
      <c r="F1004" s="1" t="s">
        <v>13</v>
      </c>
      <c r="G1004" s="31">
        <f>IF(AND(COUNTIFS(E$3:E1004,E1004,F$3:F1004,"giedra")=1,F1004="giedra"),1,0)</f>
        <v>0</v>
      </c>
    </row>
    <row r="1005" spans="4:7" ht="15.75">
      <c r="D1005" s="4">
        <v>45403.5</v>
      </c>
      <c r="E1005" s="36">
        <f t="shared" si="15"/>
        <v>45403</v>
      </c>
      <c r="F1005" s="1" t="s">
        <v>11</v>
      </c>
      <c r="G1005" s="31">
        <f>IF(AND(COUNTIFS(E$3:E1005,E1005,F$3:F1005,"giedra")=1,F1005="giedra"),1,0)</f>
        <v>0</v>
      </c>
    </row>
    <row r="1006" spans="4:7" ht="15.75">
      <c r="D1006" s="4">
        <v>45403.75</v>
      </c>
      <c r="E1006" s="36">
        <f t="shared" si="15"/>
        <v>45403</v>
      </c>
      <c r="F1006" s="1" t="s">
        <v>14</v>
      </c>
      <c r="G1006" s="31">
        <f>IF(AND(COUNTIFS(E$3:E1006,E1006,F$3:F1006,"giedra")=1,F1006="giedra"),1,0)</f>
        <v>0</v>
      </c>
    </row>
    <row r="1007" spans="4:7" ht="15.75">
      <c r="D1007" s="4">
        <v>45404</v>
      </c>
      <c r="E1007" s="36">
        <f t="shared" si="15"/>
        <v>45404</v>
      </c>
      <c r="F1007" s="1" t="s">
        <v>14</v>
      </c>
      <c r="G1007" s="31">
        <f>IF(AND(COUNTIFS(E$3:E1007,E1007,F$3:F1007,"giedra")=1,F1007="giedra"),1,0)</f>
        <v>0</v>
      </c>
    </row>
    <row r="1008" spans="4:7" ht="15.75">
      <c r="D1008" s="4">
        <v>45404.25</v>
      </c>
      <c r="E1008" s="36">
        <f t="shared" si="15"/>
        <v>45404</v>
      </c>
      <c r="F1008" s="1" t="s">
        <v>24</v>
      </c>
      <c r="G1008" s="31">
        <f>IF(AND(COUNTIFS(E$3:E1008,E1008,F$3:F1008,"giedra")=1,F1008="giedra"),1,0)</f>
        <v>0</v>
      </c>
    </row>
    <row r="1009" spans="4:7" ht="15.75">
      <c r="D1009" s="4">
        <v>45404.5</v>
      </c>
      <c r="E1009" s="36">
        <f t="shared" si="15"/>
        <v>45404</v>
      </c>
      <c r="F1009" s="1" t="s">
        <v>24</v>
      </c>
      <c r="G1009" s="31">
        <f>IF(AND(COUNTIFS(E$3:E1009,E1009,F$3:F1009,"giedra")=1,F1009="giedra"),1,0)</f>
        <v>0</v>
      </c>
    </row>
    <row r="1010" spans="4:7" ht="15.75">
      <c r="D1010" s="4">
        <v>45404.75</v>
      </c>
      <c r="E1010" s="36">
        <f t="shared" si="15"/>
        <v>45404</v>
      </c>
      <c r="F1010" s="1" t="s">
        <v>14</v>
      </c>
      <c r="G1010" s="31">
        <f>IF(AND(COUNTIFS(E$3:E1010,E1010,F$3:F1010,"giedra")=1,F1010="giedra"),1,0)</f>
        <v>0</v>
      </c>
    </row>
    <row r="1011" spans="4:7" ht="15.75">
      <c r="D1011" s="4">
        <v>45405</v>
      </c>
      <c r="E1011" s="36">
        <f t="shared" si="15"/>
        <v>45405</v>
      </c>
      <c r="F1011" s="1" t="s">
        <v>24</v>
      </c>
      <c r="G1011" s="31">
        <f>IF(AND(COUNTIFS(E$3:E1011,E1011,F$3:F1011,"giedra")=1,F1011="giedra"),1,0)</f>
        <v>0</v>
      </c>
    </row>
    <row r="1012" spans="4:7" ht="15.75">
      <c r="D1012" s="4">
        <v>45405.25</v>
      </c>
      <c r="E1012" s="36">
        <f t="shared" si="15"/>
        <v>45405</v>
      </c>
      <c r="F1012" s="1" t="s">
        <v>11</v>
      </c>
      <c r="G1012" s="31">
        <f>IF(AND(COUNTIFS(E$3:E1012,E1012,F$3:F1012,"giedra")=1,F1012="giedra"),1,0)</f>
        <v>0</v>
      </c>
    </row>
    <row r="1013" spans="4:7" ht="15.75">
      <c r="D1013" s="4">
        <v>45405.5</v>
      </c>
      <c r="E1013" s="36">
        <f t="shared" si="15"/>
        <v>45405</v>
      </c>
      <c r="F1013" s="1" t="s">
        <v>11</v>
      </c>
      <c r="G1013" s="31">
        <f>IF(AND(COUNTIFS(E$3:E1013,E1013,F$3:F1013,"giedra")=1,F1013="giedra"),1,0)</f>
        <v>0</v>
      </c>
    </row>
    <row r="1014" spans="4:7" ht="15.75">
      <c r="D1014" s="4">
        <v>45405.75</v>
      </c>
      <c r="E1014" s="36">
        <f t="shared" si="15"/>
        <v>45405</v>
      </c>
      <c r="F1014" s="1" t="s">
        <v>11</v>
      </c>
      <c r="G1014" s="31">
        <f>IF(AND(COUNTIFS(E$3:E1014,E1014,F$3:F1014,"giedra")=1,F1014="giedra"),1,0)</f>
        <v>0</v>
      </c>
    </row>
    <row r="1015" spans="4:7" ht="15.75">
      <c r="D1015" s="4">
        <v>45406</v>
      </c>
      <c r="E1015" s="36">
        <f t="shared" si="15"/>
        <v>45406</v>
      </c>
      <c r="F1015" s="1" t="s">
        <v>11</v>
      </c>
      <c r="G1015" s="31">
        <f>IF(AND(COUNTIFS(E$3:E1015,E1015,F$3:F1015,"giedra")=1,F1015="giedra"),1,0)</f>
        <v>0</v>
      </c>
    </row>
    <row r="1016" spans="4:7" ht="15.75">
      <c r="D1016" s="4">
        <v>45406.25</v>
      </c>
      <c r="E1016" s="36">
        <f t="shared" si="15"/>
        <v>45406</v>
      </c>
      <c r="F1016" s="1" t="s">
        <v>11</v>
      </c>
      <c r="G1016" s="31">
        <f>IF(AND(COUNTIFS(E$3:E1016,E1016,F$3:F1016,"giedra")=1,F1016="giedra"),1,0)</f>
        <v>0</v>
      </c>
    </row>
    <row r="1017" spans="4:7" ht="15.75">
      <c r="D1017" s="4">
        <v>45406.5</v>
      </c>
      <c r="E1017" s="36">
        <f t="shared" si="15"/>
        <v>45406</v>
      </c>
      <c r="F1017" s="1" t="s">
        <v>14</v>
      </c>
      <c r="G1017" s="31">
        <f>IF(AND(COUNTIFS(E$3:E1017,E1017,F$3:F1017,"giedra")=1,F1017="giedra"),1,0)</f>
        <v>0</v>
      </c>
    </row>
    <row r="1018" spans="4:7" ht="15.75">
      <c r="D1018" s="4">
        <v>45406.75</v>
      </c>
      <c r="E1018" s="36">
        <f t="shared" si="15"/>
        <v>45406</v>
      </c>
      <c r="F1018" s="1" t="s">
        <v>14</v>
      </c>
      <c r="G1018" s="31">
        <f>IF(AND(COUNTIFS(E$3:E1018,E1018,F$3:F1018,"giedra")=1,F1018="giedra"),1,0)</f>
        <v>0</v>
      </c>
    </row>
    <row r="1019" spans="4:7" ht="15.75">
      <c r="D1019" s="4">
        <v>45407</v>
      </c>
      <c r="E1019" s="36">
        <f t="shared" si="15"/>
        <v>45407</v>
      </c>
      <c r="F1019" s="1" t="s">
        <v>14</v>
      </c>
      <c r="G1019" s="31">
        <f>IF(AND(COUNTIFS(E$3:E1019,E1019,F$3:F1019,"giedra")=1,F1019="giedra"),1,0)</f>
        <v>0</v>
      </c>
    </row>
    <row r="1020" spans="4:7" ht="15.75">
      <c r="D1020" s="4">
        <v>45407.25</v>
      </c>
      <c r="E1020" s="36">
        <f t="shared" si="15"/>
        <v>45407</v>
      </c>
      <c r="F1020" s="1" t="s">
        <v>15</v>
      </c>
      <c r="G1020" s="31">
        <f>IF(AND(COUNTIFS(E$3:E1020,E1020,F$3:F1020,"giedra")=1,F1020="giedra"),1,0)</f>
        <v>0</v>
      </c>
    </row>
    <row r="1021" spans="4:7" ht="15.75">
      <c r="D1021" s="4">
        <v>45407.5</v>
      </c>
      <c r="E1021" s="36">
        <f t="shared" si="15"/>
        <v>45407</v>
      </c>
      <c r="F1021" s="1" t="s">
        <v>11</v>
      </c>
      <c r="G1021" s="31">
        <f>IF(AND(COUNTIFS(E$3:E1021,E1021,F$3:F1021,"giedra")=1,F1021="giedra"),1,0)</f>
        <v>0</v>
      </c>
    </row>
    <row r="1022" spans="4:7" ht="15.75">
      <c r="D1022" s="4">
        <v>45407.75</v>
      </c>
      <c r="E1022" s="36">
        <f t="shared" si="15"/>
        <v>45407</v>
      </c>
      <c r="F1022" s="1" t="s">
        <v>8</v>
      </c>
      <c r="G1022" s="31">
        <f>IF(AND(COUNTIFS(E$3:E1022,E1022,F$3:F1022,"giedra")=1,F1022="giedra"),1,0)</f>
        <v>1</v>
      </c>
    </row>
    <row r="1023" spans="4:7" ht="15.75">
      <c r="D1023" s="4">
        <v>45408</v>
      </c>
      <c r="E1023" s="36">
        <f t="shared" si="15"/>
        <v>45408</v>
      </c>
      <c r="F1023" s="1" t="s">
        <v>16</v>
      </c>
      <c r="G1023" s="31">
        <f>IF(AND(COUNTIFS(E$3:E1023,E1023,F$3:F1023,"giedra")=1,F1023="giedra"),1,0)</f>
        <v>0</v>
      </c>
    </row>
    <row r="1024" spans="4:7" ht="15.75">
      <c r="D1024" s="4">
        <v>45408.25</v>
      </c>
      <c r="E1024" s="36">
        <f t="shared" si="15"/>
        <v>45408</v>
      </c>
      <c r="F1024" s="1" t="s">
        <v>9</v>
      </c>
      <c r="G1024" s="31">
        <f>IF(AND(COUNTIFS(E$3:E1024,E1024,F$3:F1024,"giedra")=1,F1024="giedra"),1,0)</f>
        <v>0</v>
      </c>
    </row>
    <row r="1025" spans="4:7" ht="15.75">
      <c r="D1025" s="4">
        <v>45408.5</v>
      </c>
      <c r="E1025" s="36">
        <f t="shared" si="15"/>
        <v>45408</v>
      </c>
      <c r="F1025" s="1" t="s">
        <v>9</v>
      </c>
      <c r="G1025" s="31">
        <f>IF(AND(COUNTIFS(E$3:E1025,E1025,F$3:F1025,"giedra")=1,F1025="giedra"),1,0)</f>
        <v>0</v>
      </c>
    </row>
    <row r="1026" spans="4:7" ht="15.75">
      <c r="D1026" s="4">
        <v>45408.75</v>
      </c>
      <c r="E1026" s="36">
        <f t="shared" si="15"/>
        <v>45408</v>
      </c>
      <c r="F1026" s="1" t="s">
        <v>12</v>
      </c>
      <c r="G1026" s="31">
        <f>IF(AND(COUNTIFS(E$3:E1026,E1026,F$3:F1026,"giedra")=1,F1026="giedra"),1,0)</f>
        <v>0</v>
      </c>
    </row>
    <row r="1027" spans="4:7" ht="15.75">
      <c r="D1027" s="4">
        <v>45409</v>
      </c>
      <c r="E1027" s="36">
        <f t="shared" si="15"/>
        <v>45409</v>
      </c>
      <c r="F1027" s="1" t="s">
        <v>8</v>
      </c>
      <c r="G1027" s="31">
        <f>IF(AND(COUNTIFS(E$3:E1027,E1027,F$3:F1027,"giedra")=1,F1027="giedra"),1,0)</f>
        <v>1</v>
      </c>
    </row>
    <row r="1028" spans="4:7" ht="15.75">
      <c r="D1028" s="4">
        <v>45409.25</v>
      </c>
      <c r="E1028" s="36">
        <f t="shared" ref="E1028:E1091" si="16">ROUNDDOWN(D1028,0)</f>
        <v>45409</v>
      </c>
      <c r="F1028" s="1" t="s">
        <v>11</v>
      </c>
      <c r="G1028" s="31">
        <f>IF(AND(COUNTIFS(E$3:E1028,E1028,F$3:F1028,"giedra")=1,F1028="giedra"),1,0)</f>
        <v>0</v>
      </c>
    </row>
    <row r="1029" spans="4:7" ht="15.75">
      <c r="D1029" s="4">
        <v>45409.5</v>
      </c>
      <c r="E1029" s="36">
        <f t="shared" si="16"/>
        <v>45409</v>
      </c>
      <c r="F1029" s="1" t="s">
        <v>11</v>
      </c>
      <c r="G1029" s="31">
        <f>IF(AND(COUNTIFS(E$3:E1029,E1029,F$3:F1029,"giedra")=1,F1029="giedra"),1,0)</f>
        <v>0</v>
      </c>
    </row>
    <row r="1030" spans="4:7" ht="15.75">
      <c r="D1030" s="4">
        <v>45409.75</v>
      </c>
      <c r="E1030" s="36">
        <f t="shared" si="16"/>
        <v>45409</v>
      </c>
      <c r="F1030" s="1" t="s">
        <v>11</v>
      </c>
      <c r="G1030" s="31">
        <f>IF(AND(COUNTIFS(E$3:E1030,E1030,F$3:F1030,"giedra")=1,F1030="giedra"),1,0)</f>
        <v>0</v>
      </c>
    </row>
    <row r="1031" spans="4:7" ht="15.75">
      <c r="D1031" s="4">
        <v>45410</v>
      </c>
      <c r="E1031" s="36">
        <f t="shared" si="16"/>
        <v>45410</v>
      </c>
      <c r="F1031" s="1" t="s">
        <v>11</v>
      </c>
      <c r="G1031" s="31">
        <f>IF(AND(COUNTIFS(E$3:E1031,E1031,F$3:F1031,"giedra")=1,F1031="giedra"),1,0)</f>
        <v>0</v>
      </c>
    </row>
    <row r="1032" spans="4:7" ht="15.75">
      <c r="D1032" s="4">
        <v>45410.25</v>
      </c>
      <c r="E1032" s="36">
        <f t="shared" si="16"/>
        <v>45410</v>
      </c>
      <c r="F1032" s="1" t="s">
        <v>8</v>
      </c>
      <c r="G1032" s="31">
        <f>IF(AND(COUNTIFS(E$3:E1032,E1032,F$3:F1032,"giedra")=1,F1032="giedra"),1,0)</f>
        <v>1</v>
      </c>
    </row>
    <row r="1033" spans="4:7" ht="15.75">
      <c r="D1033" s="4">
        <v>45410.5</v>
      </c>
      <c r="E1033" s="36">
        <f t="shared" si="16"/>
        <v>45410</v>
      </c>
      <c r="F1033" s="1" t="s">
        <v>12</v>
      </c>
      <c r="G1033" s="31">
        <f>IF(AND(COUNTIFS(E$3:E1033,E1033,F$3:F1033,"giedra")=1,F1033="giedra"),1,0)</f>
        <v>0</v>
      </c>
    </row>
    <row r="1034" spans="4:7" ht="15.75">
      <c r="D1034" s="4">
        <v>45410.75</v>
      </c>
      <c r="E1034" s="36">
        <f t="shared" si="16"/>
        <v>45410</v>
      </c>
      <c r="F1034" s="1" t="s">
        <v>8</v>
      </c>
      <c r="G1034" s="31">
        <f>IF(AND(COUNTIFS(E$3:E1034,E1034,F$3:F1034,"giedra")=1,F1034="giedra"),1,0)</f>
        <v>0</v>
      </c>
    </row>
    <row r="1035" spans="4:7" ht="15.75">
      <c r="D1035" s="4">
        <v>45411</v>
      </c>
      <c r="E1035" s="36">
        <f t="shared" si="16"/>
        <v>45411</v>
      </c>
      <c r="F1035" s="1" t="s">
        <v>11</v>
      </c>
      <c r="G1035" s="31">
        <f>IF(AND(COUNTIFS(E$3:E1035,E1035,F$3:F1035,"giedra")=1,F1035="giedra"),1,0)</f>
        <v>0</v>
      </c>
    </row>
    <row r="1036" spans="4:7" ht="15.75">
      <c r="D1036" s="4">
        <v>45411.25</v>
      </c>
      <c r="E1036" s="36">
        <f t="shared" si="16"/>
        <v>45411</v>
      </c>
      <c r="F1036" s="1" t="s">
        <v>8</v>
      </c>
      <c r="G1036" s="31">
        <f>IF(AND(COUNTIFS(E$3:E1036,E1036,F$3:F1036,"giedra")=1,F1036="giedra"),1,0)</f>
        <v>1</v>
      </c>
    </row>
    <row r="1037" spans="4:7" ht="15.75">
      <c r="D1037" s="4">
        <v>45411.5</v>
      </c>
      <c r="E1037" s="36">
        <f t="shared" si="16"/>
        <v>45411</v>
      </c>
      <c r="F1037" s="1" t="s">
        <v>12</v>
      </c>
      <c r="G1037" s="31">
        <f>IF(AND(COUNTIFS(E$3:E1037,E1037,F$3:F1037,"giedra")=1,F1037="giedra"),1,0)</f>
        <v>0</v>
      </c>
    </row>
    <row r="1038" spans="4:7" ht="15.75">
      <c r="D1038" s="4">
        <v>45411.75</v>
      </c>
      <c r="E1038" s="36">
        <f t="shared" si="16"/>
        <v>45411</v>
      </c>
      <c r="F1038" s="1" t="s">
        <v>8</v>
      </c>
      <c r="G1038" s="31">
        <f>IF(AND(COUNTIFS(E$3:E1038,E1038,F$3:F1038,"giedra")=1,F1038="giedra"),1,0)</f>
        <v>0</v>
      </c>
    </row>
    <row r="1039" spans="4:7" ht="15.75">
      <c r="D1039" s="4">
        <v>45412</v>
      </c>
      <c r="E1039" s="36">
        <f t="shared" si="16"/>
        <v>45412</v>
      </c>
      <c r="F1039" s="1" t="s">
        <v>8</v>
      </c>
      <c r="G1039" s="31">
        <f>IF(AND(COUNTIFS(E$3:E1039,E1039,F$3:F1039,"giedra")=1,F1039="giedra"),1,0)</f>
        <v>1</v>
      </c>
    </row>
    <row r="1040" spans="4:7" ht="15.75">
      <c r="D1040" s="4">
        <v>45412.25</v>
      </c>
      <c r="E1040" s="36">
        <f t="shared" si="16"/>
        <v>45412</v>
      </c>
      <c r="F1040" s="1" t="s">
        <v>10</v>
      </c>
      <c r="G1040" s="31">
        <f>IF(AND(COUNTIFS(E$3:E1040,E1040,F$3:F1040,"giedra")=1,F1040="giedra"),1,0)</f>
        <v>0</v>
      </c>
    </row>
    <row r="1041" spans="4:7" ht="15.75">
      <c r="D1041" s="4">
        <v>45412.5</v>
      </c>
      <c r="E1041" s="36">
        <f t="shared" si="16"/>
        <v>45412</v>
      </c>
      <c r="F1041" s="1" t="s">
        <v>8</v>
      </c>
      <c r="G1041" s="31">
        <f>IF(AND(COUNTIFS(E$3:E1041,E1041,F$3:F1041,"giedra")=1,F1041="giedra"),1,0)</f>
        <v>0</v>
      </c>
    </row>
    <row r="1042" spans="4:7" ht="15.75">
      <c r="D1042" s="4">
        <v>45412.75</v>
      </c>
      <c r="E1042" s="36">
        <f t="shared" si="16"/>
        <v>45412</v>
      </c>
      <c r="F1042" s="1" t="s">
        <v>8</v>
      </c>
      <c r="G1042" s="31">
        <f>IF(AND(COUNTIFS(E$3:E1042,E1042,F$3:F1042,"giedra")=1,F1042="giedra"),1,0)</f>
        <v>0</v>
      </c>
    </row>
    <row r="1043" spans="4:7" ht="15.75">
      <c r="D1043" s="4">
        <v>45413</v>
      </c>
      <c r="E1043" s="36">
        <f t="shared" si="16"/>
        <v>45413</v>
      </c>
      <c r="F1043" s="1" t="s">
        <v>8</v>
      </c>
      <c r="G1043" s="31">
        <f>IF(AND(COUNTIFS(E$3:E1043,E1043,F$3:F1043,"giedra")=1,F1043="giedra"),1,0)</f>
        <v>1</v>
      </c>
    </row>
    <row r="1044" spans="4:7" ht="15.75">
      <c r="D1044" s="4">
        <v>45413.25</v>
      </c>
      <c r="E1044" s="36">
        <f t="shared" si="16"/>
        <v>45413</v>
      </c>
      <c r="F1044" s="1" t="s">
        <v>8</v>
      </c>
      <c r="G1044" s="31">
        <f>IF(AND(COUNTIFS(E$3:E1044,E1044,F$3:F1044,"giedra")=1,F1044="giedra"),1,0)</f>
        <v>0</v>
      </c>
    </row>
    <row r="1045" spans="4:7" ht="15.75">
      <c r="D1045" s="4">
        <v>45413.5</v>
      </c>
      <c r="E1045" s="36">
        <f t="shared" si="16"/>
        <v>45413</v>
      </c>
      <c r="F1045" s="1" t="s">
        <v>8</v>
      </c>
      <c r="G1045" s="31">
        <f>IF(AND(COUNTIFS(E$3:E1045,E1045,F$3:F1045,"giedra")=1,F1045="giedra"),1,0)</f>
        <v>0</v>
      </c>
    </row>
    <row r="1046" spans="4:7" ht="15.75">
      <c r="D1046" s="4">
        <v>45413.75</v>
      </c>
      <c r="E1046" s="36">
        <f t="shared" si="16"/>
        <v>45413</v>
      </c>
      <c r="F1046" s="1" t="s">
        <v>8</v>
      </c>
      <c r="G1046" s="31">
        <f>IF(AND(COUNTIFS(E$3:E1046,E1046,F$3:F1046,"giedra")=1,F1046="giedra"),1,0)</f>
        <v>0</v>
      </c>
    </row>
    <row r="1047" spans="4:7" ht="15.75">
      <c r="D1047" s="4">
        <v>45414</v>
      </c>
      <c r="E1047" s="36">
        <f t="shared" si="16"/>
        <v>45414</v>
      </c>
      <c r="F1047" s="1" t="s">
        <v>8</v>
      </c>
      <c r="G1047" s="31">
        <f>IF(AND(COUNTIFS(E$3:E1047,E1047,F$3:F1047,"giedra")=1,F1047="giedra"),1,0)</f>
        <v>1</v>
      </c>
    </row>
    <row r="1048" spans="4:7" ht="15.75">
      <c r="D1048" s="4">
        <v>45414.25</v>
      </c>
      <c r="E1048" s="36">
        <f t="shared" si="16"/>
        <v>45414</v>
      </c>
      <c r="F1048" s="1" t="s">
        <v>8</v>
      </c>
      <c r="G1048" s="31">
        <f>IF(AND(COUNTIFS(E$3:E1048,E1048,F$3:F1048,"giedra")=1,F1048="giedra"),1,0)</f>
        <v>0</v>
      </c>
    </row>
    <row r="1049" spans="4:7" ht="15.75">
      <c r="D1049" s="4">
        <v>45414.5</v>
      </c>
      <c r="E1049" s="36">
        <f t="shared" si="16"/>
        <v>45414</v>
      </c>
      <c r="F1049" s="1" t="s">
        <v>8</v>
      </c>
      <c r="G1049" s="31">
        <f>IF(AND(COUNTIFS(E$3:E1049,E1049,F$3:F1049,"giedra")=1,F1049="giedra"),1,0)</f>
        <v>0</v>
      </c>
    </row>
    <row r="1050" spans="4:7" ht="15.75">
      <c r="D1050" s="4">
        <v>45414.75</v>
      </c>
      <c r="E1050" s="36">
        <f t="shared" si="16"/>
        <v>45414</v>
      </c>
      <c r="F1050" s="1" t="s">
        <v>8</v>
      </c>
      <c r="G1050" s="31">
        <f>IF(AND(COUNTIFS(E$3:E1050,E1050,F$3:F1050,"giedra")=1,F1050="giedra"),1,0)</f>
        <v>0</v>
      </c>
    </row>
    <row r="1051" spans="4:7" ht="15.75">
      <c r="D1051" s="4">
        <v>45415</v>
      </c>
      <c r="E1051" s="36">
        <f t="shared" si="16"/>
        <v>45415</v>
      </c>
      <c r="F1051" s="1" t="s">
        <v>10</v>
      </c>
      <c r="G1051" s="31">
        <f>IF(AND(COUNTIFS(E$3:E1051,E1051,F$3:F1051,"giedra")=1,F1051="giedra"),1,0)</f>
        <v>0</v>
      </c>
    </row>
    <row r="1052" spans="4:7" ht="15.75">
      <c r="D1052" s="4">
        <v>45415.25</v>
      </c>
      <c r="E1052" s="36">
        <f t="shared" si="16"/>
        <v>45415</v>
      </c>
      <c r="F1052" s="1" t="s">
        <v>11</v>
      </c>
      <c r="G1052" s="31">
        <f>IF(AND(COUNTIFS(E$3:E1052,E1052,F$3:F1052,"giedra")=1,F1052="giedra"),1,0)</f>
        <v>0</v>
      </c>
    </row>
    <row r="1053" spans="4:7" ht="15.75">
      <c r="D1053" s="4">
        <v>45415.5</v>
      </c>
      <c r="E1053" s="36">
        <f t="shared" si="16"/>
        <v>45415</v>
      </c>
      <c r="F1053" s="1" t="s">
        <v>8</v>
      </c>
      <c r="G1053" s="31">
        <f>IF(AND(COUNTIFS(E$3:E1053,E1053,F$3:F1053,"giedra")=1,F1053="giedra"),1,0)</f>
        <v>1</v>
      </c>
    </row>
    <row r="1054" spans="4:7" ht="15.75">
      <c r="D1054" s="4">
        <v>45415.75</v>
      </c>
      <c r="E1054" s="36">
        <f t="shared" si="16"/>
        <v>45415</v>
      </c>
      <c r="F1054" s="1" t="s">
        <v>8</v>
      </c>
      <c r="G1054" s="31">
        <f>IF(AND(COUNTIFS(E$3:E1054,E1054,F$3:F1054,"giedra")=1,F1054="giedra"),1,0)</f>
        <v>0</v>
      </c>
    </row>
    <row r="1055" spans="4:7" ht="15.75">
      <c r="D1055" s="4">
        <v>45416</v>
      </c>
      <c r="E1055" s="36">
        <f t="shared" si="16"/>
        <v>45416</v>
      </c>
      <c r="F1055" s="1" t="s">
        <v>11</v>
      </c>
      <c r="G1055" s="31">
        <f>IF(AND(COUNTIFS(E$3:E1055,E1055,F$3:F1055,"giedra")=1,F1055="giedra"),1,0)</f>
        <v>0</v>
      </c>
    </row>
    <row r="1056" spans="4:7" ht="15.75">
      <c r="D1056" s="4">
        <v>45416.25</v>
      </c>
      <c r="E1056" s="36">
        <f t="shared" si="16"/>
        <v>45416</v>
      </c>
      <c r="F1056" s="1" t="s">
        <v>8</v>
      </c>
      <c r="G1056" s="31">
        <f>IF(AND(COUNTIFS(E$3:E1056,E1056,F$3:F1056,"giedra")=1,F1056="giedra"),1,0)</f>
        <v>1</v>
      </c>
    </row>
    <row r="1057" spans="4:7" ht="15.75">
      <c r="D1057" s="4">
        <v>45416.5</v>
      </c>
      <c r="E1057" s="36">
        <f t="shared" si="16"/>
        <v>45416</v>
      </c>
      <c r="F1057" s="1" t="s">
        <v>8</v>
      </c>
      <c r="G1057" s="31">
        <f>IF(AND(COUNTIFS(E$3:E1057,E1057,F$3:F1057,"giedra")=1,F1057="giedra"),1,0)</f>
        <v>0</v>
      </c>
    </row>
    <row r="1058" spans="4:7" ht="15.75">
      <c r="D1058" s="4">
        <v>45416.75</v>
      </c>
      <c r="E1058" s="36">
        <f t="shared" si="16"/>
        <v>45416</v>
      </c>
      <c r="F1058" s="1" t="s">
        <v>8</v>
      </c>
      <c r="G1058" s="31">
        <f>IF(AND(COUNTIFS(E$3:E1058,E1058,F$3:F1058,"giedra")=1,F1058="giedra"),1,0)</f>
        <v>0</v>
      </c>
    </row>
    <row r="1059" spans="4:7" ht="15.75">
      <c r="D1059" s="4">
        <v>45417</v>
      </c>
      <c r="E1059" s="36">
        <f t="shared" si="16"/>
        <v>45417</v>
      </c>
      <c r="F1059" s="1" t="s">
        <v>8</v>
      </c>
      <c r="G1059" s="31">
        <f>IF(AND(COUNTIFS(E$3:E1059,E1059,F$3:F1059,"giedra")=1,F1059="giedra"),1,0)</f>
        <v>1</v>
      </c>
    </row>
    <row r="1060" spans="4:7" ht="15.75">
      <c r="D1060" s="4">
        <v>45417.25</v>
      </c>
      <c r="E1060" s="36">
        <f t="shared" si="16"/>
        <v>45417</v>
      </c>
      <c r="F1060" s="1" t="s">
        <v>12</v>
      </c>
      <c r="G1060" s="31">
        <f>IF(AND(COUNTIFS(E$3:E1060,E1060,F$3:F1060,"giedra")=1,F1060="giedra"),1,0)</f>
        <v>0</v>
      </c>
    </row>
    <row r="1061" spans="4:7" ht="15.75">
      <c r="D1061" s="4">
        <v>45417.5</v>
      </c>
      <c r="E1061" s="36">
        <f t="shared" si="16"/>
        <v>45417</v>
      </c>
      <c r="F1061" s="1" t="s">
        <v>10</v>
      </c>
      <c r="G1061" s="31">
        <f>IF(AND(COUNTIFS(E$3:E1061,E1061,F$3:F1061,"giedra")=1,F1061="giedra"),1,0)</f>
        <v>0</v>
      </c>
    </row>
    <row r="1062" spans="4:7" ht="15.75">
      <c r="D1062" s="4">
        <v>45417.75</v>
      </c>
      <c r="E1062" s="36">
        <f t="shared" si="16"/>
        <v>45417</v>
      </c>
      <c r="F1062" s="1" t="s">
        <v>11</v>
      </c>
      <c r="G1062" s="31">
        <f>IF(AND(COUNTIFS(E$3:E1062,E1062,F$3:F1062,"giedra")=1,F1062="giedra"),1,0)</f>
        <v>0</v>
      </c>
    </row>
    <row r="1063" spans="4:7" ht="15.75">
      <c r="D1063" s="4">
        <v>45418</v>
      </c>
      <c r="E1063" s="36">
        <f t="shared" si="16"/>
        <v>45418</v>
      </c>
      <c r="F1063" s="1" t="s">
        <v>14</v>
      </c>
      <c r="G1063" s="31">
        <f>IF(AND(COUNTIFS(E$3:E1063,E1063,F$3:F1063,"giedra")=1,F1063="giedra"),1,0)</f>
        <v>0</v>
      </c>
    </row>
    <row r="1064" spans="4:7" ht="15.75">
      <c r="D1064" s="4">
        <v>45418.25</v>
      </c>
      <c r="E1064" s="36">
        <f t="shared" si="16"/>
        <v>45418</v>
      </c>
      <c r="F1064" s="1" t="s">
        <v>11</v>
      </c>
      <c r="G1064" s="31">
        <f>IF(AND(COUNTIFS(E$3:E1064,E1064,F$3:F1064,"giedra")=1,F1064="giedra"),1,0)</f>
        <v>0</v>
      </c>
    </row>
    <row r="1065" spans="4:7" ht="15.75">
      <c r="D1065" s="4">
        <v>45418.5</v>
      </c>
      <c r="E1065" s="36">
        <f t="shared" si="16"/>
        <v>45418</v>
      </c>
      <c r="F1065" s="1" t="s">
        <v>10</v>
      </c>
      <c r="G1065" s="31">
        <f>IF(AND(COUNTIFS(E$3:E1065,E1065,F$3:F1065,"giedra")=1,F1065="giedra"),1,0)</f>
        <v>0</v>
      </c>
    </row>
    <row r="1066" spans="4:7" ht="15.75">
      <c r="D1066" s="4">
        <v>45418.75</v>
      </c>
      <c r="E1066" s="36">
        <f t="shared" si="16"/>
        <v>45418</v>
      </c>
      <c r="F1066" s="1" t="s">
        <v>11</v>
      </c>
      <c r="G1066" s="31">
        <f>IF(AND(COUNTIFS(E$3:E1066,E1066,F$3:F1066,"giedra")=1,F1066="giedra"),1,0)</f>
        <v>0</v>
      </c>
    </row>
    <row r="1067" spans="4:7" ht="15.75">
      <c r="D1067" s="4">
        <v>45419</v>
      </c>
      <c r="E1067" s="36">
        <f t="shared" si="16"/>
        <v>45419</v>
      </c>
      <c r="F1067" s="1" t="s">
        <v>13</v>
      </c>
      <c r="G1067" s="31">
        <f>IF(AND(COUNTIFS(E$3:E1067,E1067,F$3:F1067,"giedra")=1,F1067="giedra"),1,0)</f>
        <v>0</v>
      </c>
    </row>
    <row r="1068" spans="4:7" ht="15.75">
      <c r="D1068" s="4">
        <v>45419.25</v>
      </c>
      <c r="E1068" s="36">
        <f t="shared" si="16"/>
        <v>45419</v>
      </c>
      <c r="F1068" s="1" t="s">
        <v>15</v>
      </c>
      <c r="G1068" s="31">
        <f>IF(AND(COUNTIFS(E$3:E1068,E1068,F$3:F1068,"giedra")=1,F1068="giedra"),1,0)</f>
        <v>0</v>
      </c>
    </row>
    <row r="1069" spans="4:7" ht="15.75">
      <c r="D1069" s="4">
        <v>45419.5</v>
      </c>
      <c r="E1069" s="36">
        <f t="shared" si="16"/>
        <v>45419</v>
      </c>
      <c r="F1069" s="1" t="s">
        <v>9</v>
      </c>
      <c r="G1069" s="31">
        <f>IF(AND(COUNTIFS(E$3:E1069,E1069,F$3:F1069,"giedra")=1,F1069="giedra"),1,0)</f>
        <v>0</v>
      </c>
    </row>
    <row r="1070" spans="4:7" ht="15.75">
      <c r="D1070" s="4">
        <v>45419.75</v>
      </c>
      <c r="E1070" s="36">
        <f t="shared" si="16"/>
        <v>45419</v>
      </c>
      <c r="F1070" s="1" t="s">
        <v>8</v>
      </c>
      <c r="G1070" s="31">
        <f>IF(AND(COUNTIFS(E$3:E1070,E1070,F$3:F1070,"giedra")=1,F1070="giedra"),1,0)</f>
        <v>1</v>
      </c>
    </row>
    <row r="1071" spans="4:7" ht="15.75">
      <c r="D1071" s="4">
        <v>45420</v>
      </c>
      <c r="E1071" s="36">
        <f t="shared" si="16"/>
        <v>45420</v>
      </c>
      <c r="F1071" s="1" t="s">
        <v>8</v>
      </c>
      <c r="G1071" s="31">
        <f>IF(AND(COUNTIFS(E$3:E1071,E1071,F$3:F1071,"giedra")=1,F1071="giedra"),1,0)</f>
        <v>1</v>
      </c>
    </row>
    <row r="1072" spans="4:7" ht="15.75">
      <c r="D1072" s="4">
        <v>45420.25</v>
      </c>
      <c r="E1072" s="36">
        <f t="shared" si="16"/>
        <v>45420</v>
      </c>
      <c r="F1072" s="1" t="s">
        <v>8</v>
      </c>
      <c r="G1072" s="31">
        <f>IF(AND(COUNTIFS(E$3:E1072,E1072,F$3:F1072,"giedra")=1,F1072="giedra"),1,0)</f>
        <v>0</v>
      </c>
    </row>
    <row r="1073" spans="4:7" ht="15.75">
      <c r="D1073" s="4">
        <v>45420.5</v>
      </c>
      <c r="E1073" s="36">
        <f t="shared" si="16"/>
        <v>45420</v>
      </c>
      <c r="F1073" s="1" t="s">
        <v>10</v>
      </c>
      <c r="G1073" s="31">
        <f>IF(AND(COUNTIFS(E$3:E1073,E1073,F$3:F1073,"giedra")=1,F1073="giedra"),1,0)</f>
        <v>0</v>
      </c>
    </row>
    <row r="1074" spans="4:7" ht="15.75">
      <c r="D1074" s="4">
        <v>45420.75</v>
      </c>
      <c r="E1074" s="36">
        <f t="shared" si="16"/>
        <v>45420</v>
      </c>
      <c r="F1074" s="1" t="s">
        <v>9</v>
      </c>
      <c r="G1074" s="31">
        <f>IF(AND(COUNTIFS(E$3:E1074,E1074,F$3:F1074,"giedra")=1,F1074="giedra"),1,0)</f>
        <v>0</v>
      </c>
    </row>
    <row r="1075" spans="4:7" ht="15.75">
      <c r="D1075" s="4">
        <v>45421</v>
      </c>
      <c r="E1075" s="36">
        <f t="shared" si="16"/>
        <v>45421</v>
      </c>
      <c r="F1075" s="1" t="s">
        <v>11</v>
      </c>
      <c r="G1075" s="31">
        <f>IF(AND(COUNTIFS(E$3:E1075,E1075,F$3:F1075,"giedra")=1,F1075="giedra"),1,0)</f>
        <v>0</v>
      </c>
    </row>
    <row r="1076" spans="4:7" ht="15.75">
      <c r="D1076" s="4">
        <v>45421.25</v>
      </c>
      <c r="E1076" s="36">
        <f t="shared" si="16"/>
        <v>45421</v>
      </c>
      <c r="F1076" s="1" t="s">
        <v>11</v>
      </c>
      <c r="G1076" s="31">
        <f>IF(AND(COUNTIFS(E$3:E1076,E1076,F$3:F1076,"giedra")=1,F1076="giedra"),1,0)</f>
        <v>0</v>
      </c>
    </row>
    <row r="1077" spans="4:7" ht="15.75">
      <c r="D1077" s="4">
        <v>45421.5</v>
      </c>
      <c r="E1077" s="36">
        <f t="shared" si="16"/>
        <v>45421</v>
      </c>
      <c r="F1077" s="1" t="s">
        <v>14</v>
      </c>
      <c r="G1077" s="31">
        <f>IF(AND(COUNTIFS(E$3:E1077,E1077,F$3:F1077,"giedra")=1,F1077="giedra"),1,0)</f>
        <v>0</v>
      </c>
    </row>
    <row r="1078" spans="4:7" ht="15.75">
      <c r="D1078" s="4">
        <v>45421.75</v>
      </c>
      <c r="E1078" s="36">
        <f t="shared" si="16"/>
        <v>45421</v>
      </c>
      <c r="F1078" s="1" t="s">
        <v>11</v>
      </c>
      <c r="G1078" s="31">
        <f>IF(AND(COUNTIFS(E$3:E1078,E1078,F$3:F1078,"giedra")=1,F1078="giedra"),1,0)</f>
        <v>0</v>
      </c>
    </row>
    <row r="1079" spans="4:7" ht="15.75">
      <c r="D1079" s="4">
        <v>45422</v>
      </c>
      <c r="E1079" s="36">
        <f t="shared" si="16"/>
        <v>45422</v>
      </c>
      <c r="F1079" s="1" t="s">
        <v>11</v>
      </c>
      <c r="G1079" s="31">
        <f>IF(AND(COUNTIFS(E$3:E1079,E1079,F$3:F1079,"giedra")=1,F1079="giedra"),1,0)</f>
        <v>0</v>
      </c>
    </row>
    <row r="1080" spans="4:7" ht="15.75">
      <c r="D1080" s="4">
        <v>45422.25</v>
      </c>
      <c r="E1080" s="36">
        <f t="shared" si="16"/>
        <v>45422</v>
      </c>
      <c r="F1080" s="1" t="s">
        <v>14</v>
      </c>
      <c r="G1080" s="31">
        <f>IF(AND(COUNTIFS(E$3:E1080,E1080,F$3:F1080,"giedra")=1,F1080="giedra"),1,0)</f>
        <v>0</v>
      </c>
    </row>
    <row r="1081" spans="4:7" ht="15.75">
      <c r="D1081" s="4">
        <v>45422.5</v>
      </c>
      <c r="E1081" s="36">
        <f t="shared" si="16"/>
        <v>45422</v>
      </c>
      <c r="F1081" s="1" t="s">
        <v>14</v>
      </c>
      <c r="G1081" s="31">
        <f>IF(AND(COUNTIFS(E$3:E1081,E1081,F$3:F1081,"giedra")=1,F1081="giedra"),1,0)</f>
        <v>0</v>
      </c>
    </row>
    <row r="1082" spans="4:7" ht="15.75">
      <c r="D1082" s="4">
        <v>45422.75</v>
      </c>
      <c r="E1082" s="36">
        <f t="shared" si="16"/>
        <v>45422</v>
      </c>
      <c r="F1082" s="1" t="s">
        <v>10</v>
      </c>
      <c r="G1082" s="31">
        <f>IF(AND(COUNTIFS(E$3:E1082,E1082,F$3:F1082,"giedra")=1,F1082="giedra"),1,0)</f>
        <v>0</v>
      </c>
    </row>
    <row r="1083" spans="4:7" ht="15.75">
      <c r="D1083" s="4">
        <v>45423</v>
      </c>
      <c r="E1083" s="36">
        <f t="shared" si="16"/>
        <v>45423</v>
      </c>
      <c r="F1083" s="1" t="s">
        <v>8</v>
      </c>
      <c r="G1083" s="31">
        <f>IF(AND(COUNTIFS(E$3:E1083,E1083,F$3:F1083,"giedra")=1,F1083="giedra"),1,0)</f>
        <v>1</v>
      </c>
    </row>
    <row r="1084" spans="4:7" ht="15.75">
      <c r="D1084" s="4">
        <v>45423.25</v>
      </c>
      <c r="E1084" s="36">
        <f t="shared" si="16"/>
        <v>45423</v>
      </c>
      <c r="F1084" s="1" t="s">
        <v>8</v>
      </c>
      <c r="G1084" s="31">
        <f>IF(AND(COUNTIFS(E$3:E1084,E1084,F$3:F1084,"giedra")=1,F1084="giedra"),1,0)</f>
        <v>0</v>
      </c>
    </row>
    <row r="1085" spans="4:7" ht="15.75">
      <c r="D1085" s="4">
        <v>45423.5</v>
      </c>
      <c r="E1085" s="36">
        <f t="shared" si="16"/>
        <v>45423</v>
      </c>
      <c r="F1085" s="1" t="s">
        <v>12</v>
      </c>
      <c r="G1085" s="31">
        <f>IF(AND(COUNTIFS(E$3:E1085,E1085,F$3:F1085,"giedra")=1,F1085="giedra"),1,0)</f>
        <v>0</v>
      </c>
    </row>
    <row r="1086" spans="4:7" ht="15.75">
      <c r="D1086" s="4">
        <v>45423.75</v>
      </c>
      <c r="E1086" s="36">
        <f t="shared" si="16"/>
        <v>45423</v>
      </c>
      <c r="F1086" s="1" t="s">
        <v>8</v>
      </c>
      <c r="G1086" s="31">
        <f>IF(AND(COUNTIFS(E$3:E1086,E1086,F$3:F1086,"giedra")=1,F1086="giedra"),1,0)</f>
        <v>0</v>
      </c>
    </row>
    <row r="1087" spans="4:7" ht="15.75">
      <c r="D1087" s="4">
        <v>45424</v>
      </c>
      <c r="E1087" s="36">
        <f t="shared" si="16"/>
        <v>45424</v>
      </c>
      <c r="F1087" s="1" t="s">
        <v>8</v>
      </c>
      <c r="G1087" s="31">
        <f>IF(AND(COUNTIFS(E$3:E1087,E1087,F$3:F1087,"giedra")=1,F1087="giedra"),1,0)</f>
        <v>1</v>
      </c>
    </row>
    <row r="1088" spans="4:7" ht="15.75">
      <c r="D1088" s="4">
        <v>45424.25</v>
      </c>
      <c r="E1088" s="36">
        <f t="shared" si="16"/>
        <v>45424</v>
      </c>
      <c r="F1088" s="1" t="s">
        <v>8</v>
      </c>
      <c r="G1088" s="31">
        <f>IF(AND(COUNTIFS(E$3:E1088,E1088,F$3:F1088,"giedra")=1,F1088="giedra"),1,0)</f>
        <v>0</v>
      </c>
    </row>
    <row r="1089" spans="4:7" ht="15.75">
      <c r="D1089" s="4">
        <v>45424.5</v>
      </c>
      <c r="E1089" s="36">
        <f t="shared" si="16"/>
        <v>45424</v>
      </c>
      <c r="F1089" s="1" t="s">
        <v>8</v>
      </c>
      <c r="G1089" s="31">
        <f>IF(AND(COUNTIFS(E$3:E1089,E1089,F$3:F1089,"giedra")=1,F1089="giedra"),1,0)</f>
        <v>0</v>
      </c>
    </row>
    <row r="1090" spans="4:7" ht="15.75">
      <c r="D1090" s="4">
        <v>45424.75</v>
      </c>
      <c r="E1090" s="36">
        <f t="shared" si="16"/>
        <v>45424</v>
      </c>
      <c r="F1090" s="1" t="s">
        <v>8</v>
      </c>
      <c r="G1090" s="31">
        <f>IF(AND(COUNTIFS(E$3:E1090,E1090,F$3:F1090,"giedra")=1,F1090="giedra"),1,0)</f>
        <v>0</v>
      </c>
    </row>
    <row r="1091" spans="4:7" ht="15.75">
      <c r="D1091" s="4">
        <v>45425</v>
      </c>
      <c r="E1091" s="36">
        <f t="shared" si="16"/>
        <v>45425</v>
      </c>
      <c r="F1091" s="1" t="s">
        <v>11</v>
      </c>
      <c r="G1091" s="31">
        <f>IF(AND(COUNTIFS(E$3:E1091,E1091,F$3:F1091,"giedra")=1,F1091="giedra"),1,0)</f>
        <v>0</v>
      </c>
    </row>
    <row r="1092" spans="4:7" ht="15.75">
      <c r="D1092" s="4">
        <v>45425.25</v>
      </c>
      <c r="E1092" s="36">
        <f t="shared" ref="E1092:E1155" si="17">ROUNDDOWN(D1092,0)</f>
        <v>45425</v>
      </c>
      <c r="F1092" s="1" t="s">
        <v>8</v>
      </c>
      <c r="G1092" s="31">
        <f>IF(AND(COUNTIFS(E$3:E1092,E1092,F$3:F1092,"giedra")=1,F1092="giedra"),1,0)</f>
        <v>1</v>
      </c>
    </row>
    <row r="1093" spans="4:7" ht="15.75">
      <c r="D1093" s="4">
        <v>45425.5</v>
      </c>
      <c r="E1093" s="36">
        <f t="shared" si="17"/>
        <v>45425</v>
      </c>
      <c r="F1093" s="1" t="s">
        <v>8</v>
      </c>
      <c r="G1093" s="31">
        <f>IF(AND(COUNTIFS(E$3:E1093,E1093,F$3:F1093,"giedra")=1,F1093="giedra"),1,0)</f>
        <v>0</v>
      </c>
    </row>
    <row r="1094" spans="4:7" ht="15.75">
      <c r="D1094" s="4">
        <v>45425.75</v>
      </c>
      <c r="E1094" s="36">
        <f t="shared" si="17"/>
        <v>45425</v>
      </c>
      <c r="F1094" s="1" t="s">
        <v>11</v>
      </c>
      <c r="G1094" s="31">
        <f>IF(AND(COUNTIFS(E$3:E1094,E1094,F$3:F1094,"giedra")=1,F1094="giedra"),1,0)</f>
        <v>0</v>
      </c>
    </row>
    <row r="1095" spans="4:7" ht="15.75">
      <c r="D1095" s="4">
        <v>45426</v>
      </c>
      <c r="E1095" s="36">
        <f t="shared" si="17"/>
        <v>45426</v>
      </c>
      <c r="F1095" s="1" t="s">
        <v>11</v>
      </c>
      <c r="G1095" s="31">
        <f>IF(AND(COUNTIFS(E$3:E1095,E1095,F$3:F1095,"giedra")=1,F1095="giedra"),1,0)</f>
        <v>0</v>
      </c>
    </row>
    <row r="1096" spans="4:7" ht="15.75">
      <c r="D1096" s="4">
        <v>45426.25</v>
      </c>
      <c r="E1096" s="36">
        <f t="shared" si="17"/>
        <v>45426</v>
      </c>
      <c r="F1096" s="1" t="s">
        <v>11</v>
      </c>
      <c r="G1096" s="31">
        <f>IF(AND(COUNTIFS(E$3:E1096,E1096,F$3:F1096,"giedra")=1,F1096="giedra"),1,0)</f>
        <v>0</v>
      </c>
    </row>
    <row r="1097" spans="4:7" ht="15.75">
      <c r="D1097" s="4">
        <v>45426.5</v>
      </c>
      <c r="E1097" s="36">
        <f t="shared" si="17"/>
        <v>45426</v>
      </c>
      <c r="F1097" s="1" t="s">
        <v>10</v>
      </c>
      <c r="G1097" s="31">
        <f>IF(AND(COUNTIFS(E$3:E1097,E1097,F$3:F1097,"giedra")=1,F1097="giedra"),1,0)</f>
        <v>0</v>
      </c>
    </row>
    <row r="1098" spans="4:7" ht="15.75">
      <c r="D1098" s="4">
        <v>45426.75</v>
      </c>
      <c r="E1098" s="36">
        <f t="shared" si="17"/>
        <v>45426</v>
      </c>
      <c r="F1098" s="1" t="s">
        <v>11</v>
      </c>
      <c r="G1098" s="31">
        <f>IF(AND(COUNTIFS(E$3:E1098,E1098,F$3:F1098,"giedra")=1,F1098="giedra"),1,0)</f>
        <v>0</v>
      </c>
    </row>
    <row r="1099" spans="4:7" ht="15.75">
      <c r="D1099" s="4">
        <v>45427</v>
      </c>
      <c r="E1099" s="36">
        <f t="shared" si="17"/>
        <v>45427</v>
      </c>
      <c r="F1099" s="1" t="s">
        <v>11</v>
      </c>
      <c r="G1099" s="31">
        <f>IF(AND(COUNTIFS(E$3:E1099,E1099,F$3:F1099,"giedra")=1,F1099="giedra"),1,0)</f>
        <v>0</v>
      </c>
    </row>
    <row r="1100" spans="4:7" ht="15.75">
      <c r="D1100" s="4">
        <v>45427.25</v>
      </c>
      <c r="E1100" s="36">
        <f t="shared" si="17"/>
        <v>45427</v>
      </c>
      <c r="F1100" s="1" t="s">
        <v>11</v>
      </c>
      <c r="G1100" s="31">
        <f>IF(AND(COUNTIFS(E$3:E1100,E1100,F$3:F1100,"giedra")=1,F1100="giedra"),1,0)</f>
        <v>0</v>
      </c>
    </row>
    <row r="1101" spans="4:7" ht="15.75">
      <c r="D1101" s="4">
        <v>45427.5</v>
      </c>
      <c r="E1101" s="36">
        <f t="shared" si="17"/>
        <v>45427</v>
      </c>
      <c r="F1101" s="1" t="s">
        <v>12</v>
      </c>
      <c r="G1101" s="31">
        <f>IF(AND(COUNTIFS(E$3:E1101,E1101,F$3:F1101,"giedra")=1,F1101="giedra"),1,0)</f>
        <v>0</v>
      </c>
    </row>
    <row r="1102" spans="4:7" ht="15.75">
      <c r="D1102" s="4">
        <v>45427.75</v>
      </c>
      <c r="E1102" s="36">
        <f t="shared" si="17"/>
        <v>45427</v>
      </c>
      <c r="F1102" s="1" t="s">
        <v>12</v>
      </c>
      <c r="G1102" s="31">
        <f>IF(AND(COUNTIFS(E$3:E1102,E1102,F$3:F1102,"giedra")=1,F1102="giedra"),1,0)</f>
        <v>0</v>
      </c>
    </row>
    <row r="1103" spans="4:7" ht="15.75">
      <c r="D1103" s="4">
        <v>45428</v>
      </c>
      <c r="E1103" s="36">
        <f t="shared" si="17"/>
        <v>45428</v>
      </c>
      <c r="F1103" s="1" t="s">
        <v>8</v>
      </c>
      <c r="G1103" s="31">
        <f>IF(AND(COUNTIFS(E$3:E1103,E1103,F$3:F1103,"giedra")=1,F1103="giedra"),1,0)</f>
        <v>1</v>
      </c>
    </row>
    <row r="1104" spans="4:7" ht="15.75">
      <c r="D1104" s="4">
        <v>45428.25</v>
      </c>
      <c r="E1104" s="36">
        <f t="shared" si="17"/>
        <v>45428</v>
      </c>
      <c r="F1104" s="1" t="s">
        <v>8</v>
      </c>
      <c r="G1104" s="31">
        <f>IF(AND(COUNTIFS(E$3:E1104,E1104,F$3:F1104,"giedra")=1,F1104="giedra"),1,0)</f>
        <v>0</v>
      </c>
    </row>
    <row r="1105" spans="4:7" ht="15.75">
      <c r="D1105" s="4">
        <v>45428.5</v>
      </c>
      <c r="E1105" s="36">
        <f t="shared" si="17"/>
        <v>45428</v>
      </c>
      <c r="F1105" s="1" t="s">
        <v>9</v>
      </c>
      <c r="G1105" s="31">
        <f>IF(AND(COUNTIFS(E$3:E1105,E1105,F$3:F1105,"giedra")=1,F1105="giedra"),1,0)</f>
        <v>0</v>
      </c>
    </row>
    <row r="1106" spans="4:7" ht="15.75">
      <c r="D1106" s="4">
        <v>45428.75</v>
      </c>
      <c r="E1106" s="36">
        <f t="shared" si="17"/>
        <v>45428</v>
      </c>
      <c r="F1106" s="1" t="s">
        <v>8</v>
      </c>
      <c r="G1106" s="31">
        <f>IF(AND(COUNTIFS(E$3:E1106,E1106,F$3:F1106,"giedra")=1,F1106="giedra"),1,0)</f>
        <v>0</v>
      </c>
    </row>
    <row r="1107" spans="4:7" ht="15.75">
      <c r="D1107" s="4">
        <v>45429</v>
      </c>
      <c r="E1107" s="36">
        <f t="shared" si="17"/>
        <v>45429</v>
      </c>
      <c r="F1107" s="1" t="s">
        <v>8</v>
      </c>
      <c r="G1107" s="31">
        <f>IF(AND(COUNTIFS(E$3:E1107,E1107,F$3:F1107,"giedra")=1,F1107="giedra"),1,0)</f>
        <v>1</v>
      </c>
    </row>
    <row r="1108" spans="4:7" ht="15.75">
      <c r="D1108" s="4">
        <v>45429.25</v>
      </c>
      <c r="E1108" s="36">
        <f t="shared" si="17"/>
        <v>45429</v>
      </c>
      <c r="F1108" s="1" t="s">
        <v>8</v>
      </c>
      <c r="G1108" s="31">
        <f>IF(AND(COUNTIFS(E$3:E1108,E1108,F$3:F1108,"giedra")=1,F1108="giedra"),1,0)</f>
        <v>0</v>
      </c>
    </row>
    <row r="1109" spans="4:7" ht="15.75">
      <c r="D1109" s="4">
        <v>45429.5</v>
      </c>
      <c r="E1109" s="36">
        <f t="shared" si="17"/>
        <v>45429</v>
      </c>
      <c r="F1109" s="1" t="s">
        <v>8</v>
      </c>
      <c r="G1109" s="31">
        <f>IF(AND(COUNTIFS(E$3:E1109,E1109,F$3:F1109,"giedra")=1,F1109="giedra"),1,0)</f>
        <v>0</v>
      </c>
    </row>
    <row r="1110" spans="4:7" ht="15.75">
      <c r="D1110" s="4">
        <v>45429.75</v>
      </c>
      <c r="E1110" s="36">
        <f t="shared" si="17"/>
        <v>45429</v>
      </c>
      <c r="F1110" s="1" t="s">
        <v>10</v>
      </c>
      <c r="G1110" s="31">
        <f>IF(AND(COUNTIFS(E$3:E1110,E1110,F$3:F1110,"giedra")=1,F1110="giedra"),1,0)</f>
        <v>0</v>
      </c>
    </row>
    <row r="1111" spans="4:7" ht="15.75">
      <c r="D1111" s="4">
        <v>45432</v>
      </c>
      <c r="E1111" s="36">
        <f t="shared" si="17"/>
        <v>45432</v>
      </c>
      <c r="F1111" s="1" t="s">
        <v>13</v>
      </c>
      <c r="G1111" s="31">
        <f>IF(AND(COUNTIFS(E$3:E1111,E1111,F$3:F1111,"giedra")=1,F1111="giedra"),1,0)</f>
        <v>0</v>
      </c>
    </row>
    <row r="1112" spans="4:7" ht="15.75">
      <c r="D1112" s="4">
        <v>45432.25</v>
      </c>
      <c r="E1112" s="36">
        <f t="shared" si="17"/>
        <v>45432</v>
      </c>
      <c r="F1112" s="1" t="s">
        <v>8</v>
      </c>
      <c r="G1112" s="31">
        <f>IF(AND(COUNTIFS(E$3:E1112,E1112,F$3:F1112,"giedra")=1,F1112="giedra"),1,0)</f>
        <v>1</v>
      </c>
    </row>
    <row r="1113" spans="4:7" ht="15.75">
      <c r="D1113" s="4">
        <v>45432.5</v>
      </c>
      <c r="E1113" s="36">
        <f t="shared" si="17"/>
        <v>45432</v>
      </c>
      <c r="F1113" s="1" t="s">
        <v>15</v>
      </c>
      <c r="G1113" s="31">
        <f>IF(AND(COUNTIFS(E$3:E1113,E1113,F$3:F1113,"giedra")=1,F1113="giedra"),1,0)</f>
        <v>0</v>
      </c>
    </row>
    <row r="1114" spans="4:7" ht="15.75">
      <c r="D1114" s="4">
        <v>45432.75</v>
      </c>
      <c r="E1114" s="36">
        <f t="shared" si="17"/>
        <v>45432</v>
      </c>
      <c r="F1114" s="1" t="s">
        <v>11</v>
      </c>
      <c r="G1114" s="31">
        <f>IF(AND(COUNTIFS(E$3:E1114,E1114,F$3:F1114,"giedra")=1,F1114="giedra"),1,0)</f>
        <v>0</v>
      </c>
    </row>
    <row r="1115" spans="4:7" ht="15.75">
      <c r="D1115" s="4">
        <v>45433</v>
      </c>
      <c r="E1115" s="36">
        <f t="shared" si="17"/>
        <v>45433</v>
      </c>
      <c r="F1115" s="1" t="s">
        <v>11</v>
      </c>
      <c r="G1115" s="31">
        <f>IF(AND(COUNTIFS(E$3:E1115,E1115,F$3:F1115,"giedra")=1,F1115="giedra"),1,0)</f>
        <v>0</v>
      </c>
    </row>
    <row r="1116" spans="4:7" ht="15.75">
      <c r="D1116" s="4">
        <v>45433.25</v>
      </c>
      <c r="E1116" s="36">
        <f t="shared" si="17"/>
        <v>45433</v>
      </c>
      <c r="F1116" s="1" t="s">
        <v>11</v>
      </c>
      <c r="G1116" s="31">
        <f>IF(AND(COUNTIFS(E$3:E1116,E1116,F$3:F1116,"giedra")=1,F1116="giedra"),1,0)</f>
        <v>0</v>
      </c>
    </row>
    <row r="1117" spans="4:7" ht="15.75">
      <c r="D1117" s="4">
        <v>45433.5</v>
      </c>
      <c r="E1117" s="36">
        <f t="shared" si="17"/>
        <v>45433</v>
      </c>
      <c r="F1117" s="1" t="s">
        <v>11</v>
      </c>
      <c r="G1117" s="31">
        <f>IF(AND(COUNTIFS(E$3:E1117,E1117,F$3:F1117,"giedra")=1,F1117="giedra"),1,0)</f>
        <v>0</v>
      </c>
    </row>
    <row r="1118" spans="4:7" ht="15.75">
      <c r="D1118" s="4">
        <v>45433.75</v>
      </c>
      <c r="E1118" s="36">
        <f t="shared" si="17"/>
        <v>45433</v>
      </c>
      <c r="F1118" s="1" t="s">
        <v>8</v>
      </c>
      <c r="G1118" s="31">
        <f>IF(AND(COUNTIFS(E$3:E1118,E1118,F$3:F1118,"giedra")=1,F1118="giedra"),1,0)</f>
        <v>1</v>
      </c>
    </row>
    <row r="1119" spans="4:7" ht="15.75">
      <c r="D1119" s="4">
        <v>45434</v>
      </c>
      <c r="E1119" s="36">
        <f t="shared" si="17"/>
        <v>45434</v>
      </c>
      <c r="F1119" s="1" t="s">
        <v>11</v>
      </c>
      <c r="G1119" s="31">
        <f>IF(AND(COUNTIFS(E$3:E1119,E1119,F$3:F1119,"giedra")=1,F1119="giedra"),1,0)</f>
        <v>0</v>
      </c>
    </row>
    <row r="1120" spans="4:7" ht="15.75">
      <c r="D1120" s="4">
        <v>45434.25</v>
      </c>
      <c r="E1120" s="36">
        <f t="shared" si="17"/>
        <v>45434</v>
      </c>
      <c r="F1120" s="1" t="s">
        <v>8</v>
      </c>
      <c r="G1120" s="31">
        <f>IF(AND(COUNTIFS(E$3:E1120,E1120,F$3:F1120,"giedra")=1,F1120="giedra"),1,0)</f>
        <v>1</v>
      </c>
    </row>
    <row r="1121" spans="4:7" ht="15.75">
      <c r="D1121" s="4">
        <v>45434.5</v>
      </c>
      <c r="E1121" s="36">
        <f t="shared" si="17"/>
        <v>45434</v>
      </c>
      <c r="F1121" s="1" t="s">
        <v>9</v>
      </c>
      <c r="G1121" s="31">
        <f>IF(AND(COUNTIFS(E$3:E1121,E1121,F$3:F1121,"giedra")=1,F1121="giedra"),1,0)</f>
        <v>0</v>
      </c>
    </row>
    <row r="1122" spans="4:7" ht="15.75">
      <c r="D1122" s="4">
        <v>45434.75</v>
      </c>
      <c r="E1122" s="36">
        <f t="shared" si="17"/>
        <v>45434</v>
      </c>
      <c r="F1122" s="1" t="s">
        <v>8</v>
      </c>
      <c r="G1122" s="31">
        <f>IF(AND(COUNTIFS(E$3:E1122,E1122,F$3:F1122,"giedra")=1,F1122="giedra"),1,0)</f>
        <v>0</v>
      </c>
    </row>
    <row r="1123" spans="4:7" ht="15.75">
      <c r="D1123" s="4">
        <v>45435</v>
      </c>
      <c r="E1123" s="36">
        <f t="shared" si="17"/>
        <v>45435</v>
      </c>
      <c r="F1123" s="1" t="s">
        <v>15</v>
      </c>
      <c r="G1123" s="31">
        <f>IF(AND(COUNTIFS(E$3:E1123,E1123,F$3:F1123,"giedra")=1,F1123="giedra"),1,0)</f>
        <v>0</v>
      </c>
    </row>
    <row r="1124" spans="4:7" ht="15.75">
      <c r="D1124" s="4">
        <v>45435.25</v>
      </c>
      <c r="E1124" s="36">
        <f t="shared" si="17"/>
        <v>45435</v>
      </c>
      <c r="F1124" s="1" t="s">
        <v>11</v>
      </c>
      <c r="G1124" s="31">
        <f>IF(AND(COUNTIFS(E$3:E1124,E1124,F$3:F1124,"giedra")=1,F1124="giedra"),1,0)</f>
        <v>0</v>
      </c>
    </row>
    <row r="1125" spans="4:7" ht="15.75">
      <c r="D1125" s="4">
        <v>45435.5</v>
      </c>
      <c r="E1125" s="36">
        <f t="shared" si="17"/>
        <v>45435</v>
      </c>
      <c r="F1125" s="1" t="s">
        <v>9</v>
      </c>
      <c r="G1125" s="31">
        <f>IF(AND(COUNTIFS(E$3:E1125,E1125,F$3:F1125,"giedra")=1,F1125="giedra"),1,0)</f>
        <v>0</v>
      </c>
    </row>
    <row r="1126" spans="4:7" ht="15.75">
      <c r="D1126" s="4">
        <v>45435.75</v>
      </c>
      <c r="E1126" s="36">
        <f t="shared" si="17"/>
        <v>45435</v>
      </c>
      <c r="F1126" s="1" t="s">
        <v>10</v>
      </c>
      <c r="G1126" s="31">
        <f>IF(AND(COUNTIFS(E$3:E1126,E1126,F$3:F1126,"giedra")=1,F1126="giedra"),1,0)</f>
        <v>0</v>
      </c>
    </row>
    <row r="1127" spans="4:7" ht="15.75">
      <c r="D1127" s="4">
        <v>45436</v>
      </c>
      <c r="E1127" s="36">
        <f t="shared" si="17"/>
        <v>45436</v>
      </c>
      <c r="F1127" s="1" t="s">
        <v>8</v>
      </c>
      <c r="G1127" s="31">
        <f>IF(AND(COUNTIFS(E$3:E1127,E1127,F$3:F1127,"giedra")=1,F1127="giedra"),1,0)</f>
        <v>1</v>
      </c>
    </row>
    <row r="1128" spans="4:7" ht="15.75">
      <c r="D1128" s="4">
        <v>45436.25</v>
      </c>
      <c r="E1128" s="36">
        <f t="shared" si="17"/>
        <v>45436</v>
      </c>
      <c r="F1128" s="1" t="s">
        <v>11</v>
      </c>
      <c r="G1128" s="31">
        <f>IF(AND(COUNTIFS(E$3:E1128,E1128,F$3:F1128,"giedra")=1,F1128="giedra"),1,0)</f>
        <v>0</v>
      </c>
    </row>
    <row r="1129" spans="4:7" ht="15.75">
      <c r="D1129" s="4">
        <v>45436.5</v>
      </c>
      <c r="E1129" s="36">
        <f t="shared" si="17"/>
        <v>45436</v>
      </c>
      <c r="F1129" s="1" t="s">
        <v>12</v>
      </c>
      <c r="G1129" s="31">
        <f>IF(AND(COUNTIFS(E$3:E1129,E1129,F$3:F1129,"giedra")=1,F1129="giedra"),1,0)</f>
        <v>0</v>
      </c>
    </row>
    <row r="1130" spans="4:7" ht="15.75">
      <c r="D1130" s="4">
        <v>45436.75</v>
      </c>
      <c r="E1130" s="36">
        <f t="shared" si="17"/>
        <v>45436</v>
      </c>
      <c r="F1130" s="1" t="s">
        <v>8</v>
      </c>
      <c r="G1130" s="31">
        <f>IF(AND(COUNTIFS(E$3:E1130,E1130,F$3:F1130,"giedra")=1,F1130="giedra"),1,0)</f>
        <v>0</v>
      </c>
    </row>
    <row r="1131" spans="4:7" ht="15.75">
      <c r="D1131" s="4">
        <v>45437</v>
      </c>
      <c r="E1131" s="36">
        <f t="shared" si="17"/>
        <v>45437</v>
      </c>
      <c r="F1131" s="1" t="s">
        <v>12</v>
      </c>
      <c r="G1131" s="31">
        <f>IF(AND(COUNTIFS(E$3:E1131,E1131,F$3:F1131,"giedra")=1,F1131="giedra"),1,0)</f>
        <v>0</v>
      </c>
    </row>
    <row r="1132" spans="4:7" ht="15.75">
      <c r="D1132" s="4">
        <v>45437.25</v>
      </c>
      <c r="E1132" s="36">
        <f t="shared" si="17"/>
        <v>45437</v>
      </c>
      <c r="F1132" s="1" t="s">
        <v>12</v>
      </c>
      <c r="G1132" s="31">
        <f>IF(AND(COUNTIFS(E$3:E1132,E1132,F$3:F1132,"giedra")=1,F1132="giedra"),1,0)</f>
        <v>0</v>
      </c>
    </row>
    <row r="1133" spans="4:7" ht="15.75">
      <c r="D1133" s="4">
        <v>45437.5</v>
      </c>
      <c r="E1133" s="36">
        <f t="shared" si="17"/>
        <v>45437</v>
      </c>
      <c r="F1133" s="1" t="s">
        <v>8</v>
      </c>
      <c r="G1133" s="31">
        <f>IF(AND(COUNTIFS(E$3:E1133,E1133,F$3:F1133,"giedra")=1,F1133="giedra"),1,0)</f>
        <v>1</v>
      </c>
    </row>
    <row r="1134" spans="4:7" ht="15.75">
      <c r="D1134" s="4">
        <v>45437.75</v>
      </c>
      <c r="E1134" s="36">
        <f t="shared" si="17"/>
        <v>45437</v>
      </c>
      <c r="F1134" s="1" t="s">
        <v>11</v>
      </c>
      <c r="G1134" s="31">
        <f>IF(AND(COUNTIFS(E$3:E1134,E1134,F$3:F1134,"giedra")=1,F1134="giedra"),1,0)</f>
        <v>0</v>
      </c>
    </row>
    <row r="1135" spans="4:7" ht="15.75">
      <c r="D1135" s="4">
        <v>45438</v>
      </c>
      <c r="E1135" s="36">
        <f t="shared" si="17"/>
        <v>45438</v>
      </c>
      <c r="F1135" s="1" t="s">
        <v>11</v>
      </c>
      <c r="G1135" s="31">
        <f>IF(AND(COUNTIFS(E$3:E1135,E1135,F$3:F1135,"giedra")=1,F1135="giedra"),1,0)</f>
        <v>0</v>
      </c>
    </row>
    <row r="1136" spans="4:7" ht="15.75">
      <c r="D1136" s="4">
        <v>45438.25</v>
      </c>
      <c r="E1136" s="36">
        <f t="shared" si="17"/>
        <v>45438</v>
      </c>
      <c r="F1136" s="1" t="s">
        <v>8</v>
      </c>
      <c r="G1136" s="31">
        <f>IF(AND(COUNTIFS(E$3:E1136,E1136,F$3:F1136,"giedra")=1,F1136="giedra"),1,0)</f>
        <v>1</v>
      </c>
    </row>
    <row r="1137" spans="4:7" ht="15.75">
      <c r="D1137" s="4">
        <v>45438.5</v>
      </c>
      <c r="E1137" s="36">
        <f t="shared" si="17"/>
        <v>45438</v>
      </c>
      <c r="F1137" s="1" t="s">
        <v>10</v>
      </c>
      <c r="G1137" s="31">
        <f>IF(AND(COUNTIFS(E$3:E1137,E1137,F$3:F1137,"giedra")=1,F1137="giedra"),1,0)</f>
        <v>0</v>
      </c>
    </row>
    <row r="1138" spans="4:7" ht="15.75">
      <c r="D1138" s="4">
        <v>45438.75</v>
      </c>
      <c r="E1138" s="36">
        <f t="shared" si="17"/>
        <v>45438</v>
      </c>
      <c r="F1138" s="1" t="s">
        <v>8</v>
      </c>
      <c r="G1138" s="31">
        <f>IF(AND(COUNTIFS(E$3:E1138,E1138,F$3:F1138,"giedra")=1,F1138="giedra"),1,0)</f>
        <v>0</v>
      </c>
    </row>
    <row r="1139" spans="4:7" ht="15.75">
      <c r="D1139" s="4">
        <v>45439</v>
      </c>
      <c r="E1139" s="36">
        <f t="shared" si="17"/>
        <v>45439</v>
      </c>
      <c r="F1139" s="1" t="s">
        <v>8</v>
      </c>
      <c r="G1139" s="31">
        <f>IF(AND(COUNTIFS(E$3:E1139,E1139,F$3:F1139,"giedra")=1,F1139="giedra"),1,0)</f>
        <v>1</v>
      </c>
    </row>
    <row r="1140" spans="4:7" ht="15.75">
      <c r="D1140" s="4">
        <v>45439.25</v>
      </c>
      <c r="E1140" s="36">
        <f t="shared" si="17"/>
        <v>45439</v>
      </c>
      <c r="F1140" s="1" t="s">
        <v>8</v>
      </c>
      <c r="G1140" s="31">
        <f>IF(AND(COUNTIFS(E$3:E1140,E1140,F$3:F1140,"giedra")=1,F1140="giedra"),1,0)</f>
        <v>0</v>
      </c>
    </row>
    <row r="1141" spans="4:7" ht="15.75">
      <c r="D1141" s="4">
        <v>45439.5</v>
      </c>
      <c r="E1141" s="36">
        <f t="shared" si="17"/>
        <v>45439</v>
      </c>
      <c r="F1141" s="1" t="s">
        <v>10</v>
      </c>
      <c r="G1141" s="31">
        <f>IF(AND(COUNTIFS(E$3:E1141,E1141,F$3:F1141,"giedra")=1,F1141="giedra"),1,0)</f>
        <v>0</v>
      </c>
    </row>
    <row r="1142" spans="4:7" ht="15.75">
      <c r="D1142" s="4">
        <v>45439.75</v>
      </c>
      <c r="E1142" s="36">
        <f t="shared" si="17"/>
        <v>45439</v>
      </c>
      <c r="F1142" s="1" t="s">
        <v>8</v>
      </c>
      <c r="G1142" s="31">
        <f>IF(AND(COUNTIFS(E$3:E1142,E1142,F$3:F1142,"giedra")=1,F1142="giedra"),1,0)</f>
        <v>0</v>
      </c>
    </row>
    <row r="1143" spans="4:7" ht="15.75">
      <c r="D1143" s="4">
        <v>45440</v>
      </c>
      <c r="E1143" s="36">
        <f t="shared" si="17"/>
        <v>45440</v>
      </c>
      <c r="F1143" s="1" t="s">
        <v>8</v>
      </c>
      <c r="G1143" s="31">
        <f>IF(AND(COUNTIFS(E$3:E1143,E1143,F$3:F1143,"giedra")=1,F1143="giedra"),1,0)</f>
        <v>1</v>
      </c>
    </row>
    <row r="1144" spans="4:7" ht="15.75">
      <c r="D1144" s="4">
        <v>45440.25</v>
      </c>
      <c r="E1144" s="36">
        <f t="shared" si="17"/>
        <v>45440</v>
      </c>
      <c r="F1144" s="1" t="s">
        <v>8</v>
      </c>
      <c r="G1144" s="31">
        <f>IF(AND(COUNTIFS(E$3:E1144,E1144,F$3:F1144,"giedra")=1,F1144="giedra"),1,0)</f>
        <v>0</v>
      </c>
    </row>
    <row r="1145" spans="4:7" ht="15.75">
      <c r="D1145" s="4">
        <v>45440.5</v>
      </c>
      <c r="E1145" s="36">
        <f t="shared" si="17"/>
        <v>45440</v>
      </c>
      <c r="F1145" s="1" t="s">
        <v>9</v>
      </c>
      <c r="G1145" s="31">
        <f>IF(AND(COUNTIFS(E$3:E1145,E1145,F$3:F1145,"giedra")=1,F1145="giedra"),1,0)</f>
        <v>0</v>
      </c>
    </row>
    <row r="1146" spans="4:7" ht="15.75">
      <c r="D1146" s="4">
        <v>45440.75</v>
      </c>
      <c r="E1146" s="36">
        <f t="shared" si="17"/>
        <v>45440</v>
      </c>
      <c r="F1146" s="1" t="s">
        <v>8</v>
      </c>
      <c r="G1146" s="31">
        <f>IF(AND(COUNTIFS(E$3:E1146,E1146,F$3:F1146,"giedra")=1,F1146="giedra"),1,0)</f>
        <v>0</v>
      </c>
    </row>
    <row r="1147" spans="4:7" ht="15.75">
      <c r="D1147" s="4">
        <v>45441</v>
      </c>
      <c r="E1147" s="36">
        <f t="shared" si="17"/>
        <v>45441</v>
      </c>
      <c r="F1147" s="1" t="s">
        <v>11</v>
      </c>
      <c r="G1147" s="31">
        <f>IF(AND(COUNTIFS(E$3:E1147,E1147,F$3:F1147,"giedra")=1,F1147="giedra"),1,0)</f>
        <v>0</v>
      </c>
    </row>
    <row r="1148" spans="4:7" ht="15.75">
      <c r="D1148" s="4">
        <v>45441.25</v>
      </c>
      <c r="E1148" s="36">
        <f t="shared" si="17"/>
        <v>45441</v>
      </c>
      <c r="F1148" s="1" t="s">
        <v>11</v>
      </c>
      <c r="G1148" s="31">
        <f>IF(AND(COUNTIFS(E$3:E1148,E1148,F$3:F1148,"giedra")=1,F1148="giedra"),1,0)</f>
        <v>0</v>
      </c>
    </row>
    <row r="1149" spans="4:7" ht="15.75">
      <c r="D1149" s="4">
        <v>45441.5</v>
      </c>
      <c r="E1149" s="36">
        <f t="shared" si="17"/>
        <v>45441</v>
      </c>
      <c r="F1149" s="1" t="s">
        <v>15</v>
      </c>
      <c r="G1149" s="31">
        <f>IF(AND(COUNTIFS(E$3:E1149,E1149,F$3:F1149,"giedra")=1,F1149="giedra"),1,0)</f>
        <v>0</v>
      </c>
    </row>
    <row r="1150" spans="4:7" ht="15.75">
      <c r="D1150" s="4">
        <v>45441.75</v>
      </c>
      <c r="E1150" s="36">
        <f t="shared" si="17"/>
        <v>45441</v>
      </c>
      <c r="F1150" s="1" t="s">
        <v>9</v>
      </c>
      <c r="G1150" s="31">
        <f>IF(AND(COUNTIFS(E$3:E1150,E1150,F$3:F1150,"giedra")=1,F1150="giedra"),1,0)</f>
        <v>0</v>
      </c>
    </row>
    <row r="1151" spans="4:7" ht="15.75">
      <c r="D1151" s="4">
        <v>45442</v>
      </c>
      <c r="E1151" s="36">
        <f t="shared" si="17"/>
        <v>45442</v>
      </c>
      <c r="F1151" s="1" t="s">
        <v>11</v>
      </c>
      <c r="G1151" s="31">
        <f>IF(AND(COUNTIFS(E$3:E1151,E1151,F$3:F1151,"giedra")=1,F1151="giedra"),1,0)</f>
        <v>0</v>
      </c>
    </row>
    <row r="1152" spans="4:7" ht="15.75">
      <c r="D1152" s="4">
        <v>45442.25</v>
      </c>
      <c r="E1152" s="36">
        <f t="shared" si="17"/>
        <v>45442</v>
      </c>
      <c r="F1152" s="1" t="s">
        <v>11</v>
      </c>
      <c r="G1152" s="31">
        <f>IF(AND(COUNTIFS(E$3:E1152,E1152,F$3:F1152,"giedra")=1,F1152="giedra"),1,0)</f>
        <v>0</v>
      </c>
    </row>
    <row r="1153" spans="4:7" ht="15.75">
      <c r="D1153" s="4">
        <v>45442.5</v>
      </c>
      <c r="E1153" s="36">
        <f t="shared" si="17"/>
        <v>45442</v>
      </c>
      <c r="F1153" s="1" t="s">
        <v>12</v>
      </c>
      <c r="G1153" s="31">
        <f>IF(AND(COUNTIFS(E$3:E1153,E1153,F$3:F1153,"giedra")=1,F1153="giedra"),1,0)</f>
        <v>0</v>
      </c>
    </row>
    <row r="1154" spans="4:7" ht="15.75">
      <c r="D1154" s="4">
        <v>45442.75</v>
      </c>
      <c r="E1154" s="36">
        <f t="shared" si="17"/>
        <v>45442</v>
      </c>
      <c r="F1154" s="1" t="s">
        <v>11</v>
      </c>
      <c r="G1154" s="31">
        <f>IF(AND(COUNTIFS(E$3:E1154,E1154,F$3:F1154,"giedra")=1,F1154="giedra"),1,0)</f>
        <v>0</v>
      </c>
    </row>
    <row r="1155" spans="4:7" ht="15.75">
      <c r="D1155" s="4">
        <v>45443</v>
      </c>
      <c r="E1155" s="36">
        <f t="shared" si="17"/>
        <v>45443</v>
      </c>
      <c r="F1155" s="1" t="s">
        <v>11</v>
      </c>
      <c r="G1155" s="31">
        <f>IF(AND(COUNTIFS(E$3:E1155,E1155,F$3:F1155,"giedra")=1,F1155="giedra"),1,0)</f>
        <v>0</v>
      </c>
    </row>
    <row r="1156" spans="4:7" ht="15.75">
      <c r="D1156" s="4">
        <v>45443.25</v>
      </c>
      <c r="E1156" s="36">
        <f t="shared" ref="E1156:E1219" si="18">ROUNDDOWN(D1156,0)</f>
        <v>45443</v>
      </c>
      <c r="F1156" s="1" t="s">
        <v>8</v>
      </c>
      <c r="G1156" s="31">
        <f>IF(AND(COUNTIFS(E$3:E1156,E1156,F$3:F1156,"giedra")=1,F1156="giedra"),1,0)</f>
        <v>1</v>
      </c>
    </row>
    <row r="1157" spans="4:7" ht="15.75">
      <c r="D1157" s="4">
        <v>45443.5</v>
      </c>
      <c r="E1157" s="36">
        <f t="shared" si="18"/>
        <v>45443</v>
      </c>
      <c r="F1157" s="1" t="s">
        <v>12</v>
      </c>
      <c r="G1157" s="31">
        <f>IF(AND(COUNTIFS(E$3:E1157,E1157,F$3:F1157,"giedra")=1,F1157="giedra"),1,0)</f>
        <v>0</v>
      </c>
    </row>
    <row r="1158" spans="4:7" ht="15.75">
      <c r="D1158" s="4">
        <v>45443.75</v>
      </c>
      <c r="E1158" s="36">
        <f t="shared" si="18"/>
        <v>45443</v>
      </c>
      <c r="F1158" s="1" t="s">
        <v>10</v>
      </c>
      <c r="G1158" s="31">
        <f>IF(AND(COUNTIFS(E$3:E1158,E1158,F$3:F1158,"giedra")=1,F1158="giedra"),1,0)</f>
        <v>0</v>
      </c>
    </row>
    <row r="1159" spans="4:7" ht="15.75">
      <c r="D1159" s="4">
        <v>45444</v>
      </c>
      <c r="E1159" s="36">
        <f t="shared" si="18"/>
        <v>45444</v>
      </c>
      <c r="F1159" s="1" t="s">
        <v>13</v>
      </c>
      <c r="G1159" s="31">
        <f>IF(AND(COUNTIFS(E$3:E1159,E1159,F$3:F1159,"giedra")=1,F1159="giedra"),1,0)</f>
        <v>0</v>
      </c>
    </row>
    <row r="1160" spans="4:7" ht="15.75">
      <c r="D1160" s="4">
        <v>45444.25</v>
      </c>
      <c r="E1160" s="36">
        <f t="shared" si="18"/>
        <v>45444</v>
      </c>
      <c r="F1160" s="1" t="s">
        <v>11</v>
      </c>
      <c r="G1160" s="31">
        <f>IF(AND(COUNTIFS(E$3:E1160,E1160,F$3:F1160,"giedra")=1,F1160="giedra"),1,0)</f>
        <v>0</v>
      </c>
    </row>
    <row r="1161" spans="4:7" ht="15.75">
      <c r="D1161" s="4">
        <v>45444.5</v>
      </c>
      <c r="E1161" s="36">
        <f t="shared" si="18"/>
        <v>45444</v>
      </c>
      <c r="F1161" s="1" t="s">
        <v>10</v>
      </c>
      <c r="G1161" s="31">
        <f>IF(AND(COUNTIFS(E$3:E1161,E1161,F$3:F1161,"giedra")=1,F1161="giedra"),1,0)</f>
        <v>0</v>
      </c>
    </row>
    <row r="1162" spans="4:7" ht="15.75">
      <c r="D1162" s="4">
        <v>45444.75</v>
      </c>
      <c r="E1162" s="36">
        <f t="shared" si="18"/>
        <v>45444</v>
      </c>
      <c r="F1162" s="1" t="s">
        <v>9</v>
      </c>
      <c r="G1162" s="31">
        <f>IF(AND(COUNTIFS(E$3:E1162,E1162,F$3:F1162,"giedra")=1,F1162="giedra"),1,0)</f>
        <v>0</v>
      </c>
    </row>
    <row r="1163" spans="4:7" ht="15.75">
      <c r="D1163" s="4">
        <v>45445</v>
      </c>
      <c r="E1163" s="36">
        <f t="shared" si="18"/>
        <v>45445</v>
      </c>
      <c r="F1163" s="1" t="s">
        <v>9</v>
      </c>
      <c r="G1163" s="31">
        <f>IF(AND(COUNTIFS(E$3:E1163,E1163,F$3:F1163,"giedra")=1,F1163="giedra"),1,0)</f>
        <v>0</v>
      </c>
    </row>
    <row r="1164" spans="4:7" ht="15.75">
      <c r="D1164" s="4">
        <v>45445.25</v>
      </c>
      <c r="E1164" s="36">
        <f t="shared" si="18"/>
        <v>45445</v>
      </c>
      <c r="F1164" s="1" t="s">
        <v>11</v>
      </c>
      <c r="G1164" s="31">
        <f>IF(AND(COUNTIFS(E$3:E1164,E1164,F$3:F1164,"giedra")=1,F1164="giedra"),1,0)</f>
        <v>0</v>
      </c>
    </row>
    <row r="1165" spans="4:7" ht="15.75">
      <c r="D1165" s="4">
        <v>45445.5</v>
      </c>
      <c r="E1165" s="36">
        <f t="shared" si="18"/>
        <v>45445</v>
      </c>
      <c r="F1165" s="1" t="s">
        <v>11</v>
      </c>
      <c r="G1165" s="31">
        <f>IF(AND(COUNTIFS(E$3:E1165,E1165,F$3:F1165,"giedra")=1,F1165="giedra"),1,0)</f>
        <v>0</v>
      </c>
    </row>
    <row r="1166" spans="4:7" ht="15.75">
      <c r="D1166" s="4">
        <v>45445.75</v>
      </c>
      <c r="E1166" s="36">
        <f t="shared" si="18"/>
        <v>45445</v>
      </c>
      <c r="F1166" s="1" t="s">
        <v>9</v>
      </c>
      <c r="G1166" s="31">
        <f>IF(AND(COUNTIFS(E$3:E1166,E1166,F$3:F1166,"giedra")=1,F1166="giedra"),1,0)</f>
        <v>0</v>
      </c>
    </row>
    <row r="1167" spans="4:7" ht="15.75">
      <c r="D1167" s="4">
        <v>45446</v>
      </c>
      <c r="E1167" s="36">
        <f t="shared" si="18"/>
        <v>45446</v>
      </c>
      <c r="F1167" s="1" t="s">
        <v>11</v>
      </c>
      <c r="G1167" s="31">
        <f>IF(AND(COUNTIFS(E$3:E1167,E1167,F$3:F1167,"giedra")=1,F1167="giedra"),1,0)</f>
        <v>0</v>
      </c>
    </row>
    <row r="1168" spans="4:7" ht="15.75">
      <c r="D1168" s="4">
        <v>45446.25</v>
      </c>
      <c r="E1168" s="36">
        <f t="shared" si="18"/>
        <v>45446</v>
      </c>
      <c r="F1168" s="1" t="s">
        <v>13</v>
      </c>
      <c r="G1168" s="31">
        <f>IF(AND(COUNTIFS(E$3:E1168,E1168,F$3:F1168,"giedra")=1,F1168="giedra"),1,0)</f>
        <v>0</v>
      </c>
    </row>
    <row r="1169" spans="4:7" ht="15.75">
      <c r="D1169" s="4">
        <v>45446.5</v>
      </c>
      <c r="E1169" s="36">
        <f t="shared" si="18"/>
        <v>45446</v>
      </c>
      <c r="F1169" s="1" t="s">
        <v>12</v>
      </c>
      <c r="G1169" s="31">
        <f>IF(AND(COUNTIFS(E$3:E1169,E1169,F$3:F1169,"giedra")=1,F1169="giedra"),1,0)</f>
        <v>0</v>
      </c>
    </row>
    <row r="1170" spans="4:7" ht="15.75">
      <c r="D1170" s="4">
        <v>45446.75</v>
      </c>
      <c r="E1170" s="36">
        <f t="shared" si="18"/>
        <v>45446</v>
      </c>
      <c r="F1170" s="1" t="s">
        <v>10</v>
      </c>
      <c r="G1170" s="31">
        <f>IF(AND(COUNTIFS(E$3:E1170,E1170,F$3:F1170,"giedra")=1,F1170="giedra"),1,0)</f>
        <v>0</v>
      </c>
    </row>
    <row r="1171" spans="4:7" ht="15.75">
      <c r="D1171" s="4">
        <v>45447</v>
      </c>
      <c r="E1171" s="36">
        <f t="shared" si="18"/>
        <v>45447</v>
      </c>
      <c r="F1171" s="1" t="s">
        <v>13</v>
      </c>
      <c r="G1171" s="31">
        <f>IF(AND(COUNTIFS(E$3:E1171,E1171,F$3:F1171,"giedra")=1,F1171="giedra"),1,0)</f>
        <v>0</v>
      </c>
    </row>
    <row r="1172" spans="4:7" ht="15.75">
      <c r="D1172" s="4">
        <v>45447.25</v>
      </c>
      <c r="E1172" s="36">
        <f t="shared" si="18"/>
        <v>45447</v>
      </c>
      <c r="F1172" s="1" t="s">
        <v>11</v>
      </c>
      <c r="G1172" s="31">
        <f>IF(AND(COUNTIFS(E$3:E1172,E1172,F$3:F1172,"giedra")=1,F1172="giedra"),1,0)</f>
        <v>0</v>
      </c>
    </row>
    <row r="1173" spans="4:7" ht="15.75">
      <c r="D1173" s="4">
        <v>45447.5</v>
      </c>
      <c r="E1173" s="36">
        <f t="shared" si="18"/>
        <v>45447</v>
      </c>
      <c r="F1173" s="1" t="s">
        <v>10</v>
      </c>
      <c r="G1173" s="31">
        <f>IF(AND(COUNTIFS(E$3:E1173,E1173,F$3:F1173,"giedra")=1,F1173="giedra"),1,0)</f>
        <v>0</v>
      </c>
    </row>
    <row r="1174" spans="4:7" ht="15.75">
      <c r="D1174" s="4">
        <v>45447.75</v>
      </c>
      <c r="E1174" s="36">
        <f t="shared" si="18"/>
        <v>45447</v>
      </c>
      <c r="F1174" s="1" t="s">
        <v>8</v>
      </c>
      <c r="G1174" s="31">
        <f>IF(AND(COUNTIFS(E$3:E1174,E1174,F$3:F1174,"giedra")=1,F1174="giedra"),1,0)</f>
        <v>1</v>
      </c>
    </row>
    <row r="1175" spans="4:7" ht="15.75">
      <c r="D1175" s="4">
        <v>45448</v>
      </c>
      <c r="E1175" s="36">
        <f t="shared" si="18"/>
        <v>45448</v>
      </c>
      <c r="F1175" s="1" t="s">
        <v>8</v>
      </c>
      <c r="G1175" s="31">
        <f>IF(AND(COUNTIFS(E$3:E1175,E1175,F$3:F1175,"giedra")=1,F1175="giedra"),1,0)</f>
        <v>1</v>
      </c>
    </row>
    <row r="1176" spans="4:7" ht="15.75">
      <c r="D1176" s="4">
        <v>45448.25</v>
      </c>
      <c r="E1176" s="36">
        <f t="shared" si="18"/>
        <v>45448</v>
      </c>
      <c r="F1176" s="1" t="s">
        <v>8</v>
      </c>
      <c r="G1176" s="31">
        <f>IF(AND(COUNTIFS(E$3:E1176,E1176,F$3:F1176,"giedra")=1,F1176="giedra"),1,0)</f>
        <v>0</v>
      </c>
    </row>
    <row r="1177" spans="4:7" ht="15.75">
      <c r="D1177" s="4">
        <v>45448.5</v>
      </c>
      <c r="E1177" s="36">
        <f t="shared" si="18"/>
        <v>45448</v>
      </c>
      <c r="F1177" s="1" t="s">
        <v>11</v>
      </c>
      <c r="G1177" s="31">
        <f>IF(AND(COUNTIFS(E$3:E1177,E1177,F$3:F1177,"giedra")=1,F1177="giedra"),1,0)</f>
        <v>0</v>
      </c>
    </row>
    <row r="1178" spans="4:7" ht="15.75">
      <c r="D1178" s="4">
        <v>45448.75</v>
      </c>
      <c r="E1178" s="36">
        <f t="shared" si="18"/>
        <v>45448</v>
      </c>
      <c r="F1178" s="1" t="s">
        <v>9</v>
      </c>
      <c r="G1178" s="31">
        <f>IF(AND(COUNTIFS(E$3:E1178,E1178,F$3:F1178,"giedra")=1,F1178="giedra"),1,0)</f>
        <v>0</v>
      </c>
    </row>
    <row r="1179" spans="4:7" ht="15.75">
      <c r="D1179" s="4">
        <v>45449</v>
      </c>
      <c r="E1179" s="36">
        <f t="shared" si="18"/>
        <v>45449</v>
      </c>
      <c r="F1179" s="1" t="s">
        <v>8</v>
      </c>
      <c r="G1179" s="31">
        <f>IF(AND(COUNTIFS(E$3:E1179,E1179,F$3:F1179,"giedra")=1,F1179="giedra"),1,0)</f>
        <v>1</v>
      </c>
    </row>
    <row r="1180" spans="4:7" ht="15.75">
      <c r="D1180" s="4">
        <v>45449.25</v>
      </c>
      <c r="E1180" s="36">
        <f t="shared" si="18"/>
        <v>45449</v>
      </c>
      <c r="F1180" s="1" t="s">
        <v>11</v>
      </c>
      <c r="G1180" s="31">
        <f>IF(AND(COUNTIFS(E$3:E1180,E1180,F$3:F1180,"giedra")=1,F1180="giedra"),1,0)</f>
        <v>0</v>
      </c>
    </row>
    <row r="1181" spans="4:7" ht="15.75">
      <c r="D1181" s="4">
        <v>45449.5</v>
      </c>
      <c r="E1181" s="36">
        <f t="shared" si="18"/>
        <v>45449</v>
      </c>
      <c r="F1181" s="1" t="s">
        <v>10</v>
      </c>
      <c r="G1181" s="31">
        <f>IF(AND(COUNTIFS(E$3:E1181,E1181,F$3:F1181,"giedra")=1,F1181="giedra"),1,0)</f>
        <v>0</v>
      </c>
    </row>
    <row r="1182" spans="4:7" ht="15.75">
      <c r="D1182" s="4">
        <v>45449.75</v>
      </c>
      <c r="E1182" s="36">
        <f t="shared" si="18"/>
        <v>45449</v>
      </c>
      <c r="F1182" s="1" t="s">
        <v>11</v>
      </c>
      <c r="G1182" s="31">
        <f>IF(AND(COUNTIFS(E$3:E1182,E1182,F$3:F1182,"giedra")=1,F1182="giedra"),1,0)</f>
        <v>0</v>
      </c>
    </row>
    <row r="1183" spans="4:7" ht="15.75">
      <c r="D1183" s="4">
        <v>45450</v>
      </c>
      <c r="E1183" s="36">
        <f t="shared" si="18"/>
        <v>45450</v>
      </c>
      <c r="F1183" s="1" t="s">
        <v>8</v>
      </c>
      <c r="G1183" s="31">
        <f>IF(AND(COUNTIFS(E$3:E1183,E1183,F$3:F1183,"giedra")=1,F1183="giedra"),1,0)</f>
        <v>1</v>
      </c>
    </row>
    <row r="1184" spans="4:7" ht="15.75">
      <c r="D1184" s="4">
        <v>45450.25</v>
      </c>
      <c r="E1184" s="36">
        <f t="shared" si="18"/>
        <v>45450</v>
      </c>
      <c r="F1184" s="1" t="s">
        <v>11</v>
      </c>
      <c r="G1184" s="31">
        <f>IF(AND(COUNTIFS(E$3:E1184,E1184,F$3:F1184,"giedra")=1,F1184="giedra"),1,0)</f>
        <v>0</v>
      </c>
    </row>
    <row r="1185" spans="4:7" ht="15.75">
      <c r="D1185" s="4">
        <v>45450.5</v>
      </c>
      <c r="E1185" s="36">
        <f t="shared" si="18"/>
        <v>45450</v>
      </c>
      <c r="F1185" s="1" t="s">
        <v>12</v>
      </c>
      <c r="G1185" s="31">
        <f>IF(AND(COUNTIFS(E$3:E1185,E1185,F$3:F1185,"giedra")=1,F1185="giedra"),1,0)</f>
        <v>0</v>
      </c>
    </row>
    <row r="1186" spans="4:7" ht="15.75">
      <c r="D1186" s="4">
        <v>45450.75</v>
      </c>
      <c r="E1186" s="36">
        <f t="shared" si="18"/>
        <v>45450</v>
      </c>
      <c r="F1186" s="1" t="s">
        <v>14</v>
      </c>
      <c r="G1186" s="31">
        <f>IF(AND(COUNTIFS(E$3:E1186,E1186,F$3:F1186,"giedra")=1,F1186="giedra"),1,0)</f>
        <v>0</v>
      </c>
    </row>
    <row r="1187" spans="4:7" ht="15.75">
      <c r="D1187" s="4">
        <v>45451</v>
      </c>
      <c r="E1187" s="36">
        <f t="shared" si="18"/>
        <v>45451</v>
      </c>
      <c r="F1187" s="1" t="s">
        <v>13</v>
      </c>
      <c r="G1187" s="31">
        <f>IF(AND(COUNTIFS(E$3:E1187,E1187,F$3:F1187,"giedra")=1,F1187="giedra"),1,0)</f>
        <v>0</v>
      </c>
    </row>
    <row r="1188" spans="4:7" ht="15.75">
      <c r="D1188" s="4">
        <v>45451.25</v>
      </c>
      <c r="E1188" s="36">
        <f t="shared" si="18"/>
        <v>45451</v>
      </c>
      <c r="F1188" s="1" t="s">
        <v>11</v>
      </c>
      <c r="G1188" s="31">
        <f>IF(AND(COUNTIFS(E$3:E1188,E1188,F$3:F1188,"giedra")=1,F1188="giedra"),1,0)</f>
        <v>0</v>
      </c>
    </row>
    <row r="1189" spans="4:7" ht="15.75">
      <c r="D1189" s="4">
        <v>45451.5</v>
      </c>
      <c r="E1189" s="36">
        <f t="shared" si="18"/>
        <v>45451</v>
      </c>
      <c r="F1189" s="1" t="s">
        <v>10</v>
      </c>
      <c r="G1189" s="31">
        <f>IF(AND(COUNTIFS(E$3:E1189,E1189,F$3:F1189,"giedra")=1,F1189="giedra"),1,0)</f>
        <v>0</v>
      </c>
    </row>
    <row r="1190" spans="4:7" ht="15.75">
      <c r="D1190" s="4">
        <v>45451.75</v>
      </c>
      <c r="E1190" s="36">
        <f t="shared" si="18"/>
        <v>45451</v>
      </c>
      <c r="F1190" s="1" t="s">
        <v>8</v>
      </c>
      <c r="G1190" s="31">
        <f>IF(AND(COUNTIFS(E$3:E1190,E1190,F$3:F1190,"giedra")=1,F1190="giedra"),1,0)</f>
        <v>1</v>
      </c>
    </row>
    <row r="1191" spans="4:7" ht="15.75">
      <c r="D1191" s="4">
        <v>45452</v>
      </c>
      <c r="E1191" s="36">
        <f t="shared" si="18"/>
        <v>45452</v>
      </c>
      <c r="F1191" s="1" t="s">
        <v>8</v>
      </c>
      <c r="G1191" s="31">
        <f>IF(AND(COUNTIFS(E$3:E1191,E1191,F$3:F1191,"giedra")=1,F1191="giedra"),1,0)</f>
        <v>1</v>
      </c>
    </row>
    <row r="1192" spans="4:7" ht="15.75">
      <c r="D1192" s="4">
        <v>45452.25</v>
      </c>
      <c r="E1192" s="36">
        <f t="shared" si="18"/>
        <v>45452</v>
      </c>
      <c r="F1192" s="1" t="s">
        <v>14</v>
      </c>
      <c r="G1192" s="31">
        <f>IF(AND(COUNTIFS(E$3:E1192,E1192,F$3:F1192,"giedra")=1,F1192="giedra"),1,0)</f>
        <v>0</v>
      </c>
    </row>
    <row r="1193" spans="4:7" ht="15.75">
      <c r="D1193" s="4">
        <v>45452.5</v>
      </c>
      <c r="E1193" s="36">
        <f t="shared" si="18"/>
        <v>45452</v>
      </c>
      <c r="F1193" s="1" t="s">
        <v>11</v>
      </c>
      <c r="G1193" s="31">
        <f>IF(AND(COUNTIFS(E$3:E1193,E1193,F$3:F1193,"giedra")=1,F1193="giedra"),1,0)</f>
        <v>0</v>
      </c>
    </row>
    <row r="1194" spans="4:7" ht="15.75">
      <c r="D1194" s="4">
        <v>45452.75</v>
      </c>
      <c r="E1194" s="36">
        <f t="shared" si="18"/>
        <v>45452</v>
      </c>
      <c r="F1194" s="1" t="s">
        <v>10</v>
      </c>
      <c r="G1194" s="31">
        <f>IF(AND(COUNTIFS(E$3:E1194,E1194,F$3:F1194,"giedra")=1,F1194="giedra"),1,0)</f>
        <v>0</v>
      </c>
    </row>
    <row r="1195" spans="4:7" ht="15.75">
      <c r="D1195" s="4">
        <v>45453</v>
      </c>
      <c r="E1195" s="36">
        <f t="shared" si="18"/>
        <v>45453</v>
      </c>
      <c r="F1195" s="1" t="s">
        <v>10</v>
      </c>
      <c r="G1195" s="31">
        <f>IF(AND(COUNTIFS(E$3:E1195,E1195,F$3:F1195,"giedra")=1,F1195="giedra"),1,0)</f>
        <v>0</v>
      </c>
    </row>
    <row r="1196" spans="4:7" ht="15.75">
      <c r="D1196" s="4">
        <v>45453.25</v>
      </c>
      <c r="E1196" s="36">
        <f t="shared" si="18"/>
        <v>45453</v>
      </c>
      <c r="F1196" s="1" t="s">
        <v>8</v>
      </c>
      <c r="G1196" s="31">
        <f>IF(AND(COUNTIFS(E$3:E1196,E1196,F$3:F1196,"giedra")=1,F1196="giedra"),1,0)</f>
        <v>1</v>
      </c>
    </row>
    <row r="1197" spans="4:7" ht="15.75">
      <c r="D1197" s="4">
        <v>45453.5</v>
      </c>
      <c r="E1197" s="36">
        <f t="shared" si="18"/>
        <v>45453</v>
      </c>
      <c r="F1197" s="1" t="s">
        <v>15</v>
      </c>
      <c r="G1197" s="31">
        <f>IF(AND(COUNTIFS(E$3:E1197,E1197,F$3:F1197,"giedra")=1,F1197="giedra"),1,0)</f>
        <v>0</v>
      </c>
    </row>
    <row r="1198" spans="4:7" ht="15.75">
      <c r="D1198" s="4">
        <v>45453.75</v>
      </c>
      <c r="E1198" s="36">
        <f t="shared" si="18"/>
        <v>45453</v>
      </c>
      <c r="F1198" s="1" t="s">
        <v>11</v>
      </c>
      <c r="G1198" s="31">
        <f>IF(AND(COUNTIFS(E$3:E1198,E1198,F$3:F1198,"giedra")=1,F1198="giedra"),1,0)</f>
        <v>0</v>
      </c>
    </row>
    <row r="1199" spans="4:7" ht="15.75">
      <c r="D1199" s="4">
        <v>45454</v>
      </c>
      <c r="E1199" s="36">
        <f t="shared" si="18"/>
        <v>45454</v>
      </c>
      <c r="F1199" s="1" t="s">
        <v>11</v>
      </c>
      <c r="G1199" s="31">
        <f>IF(AND(COUNTIFS(E$3:E1199,E1199,F$3:F1199,"giedra")=1,F1199="giedra"),1,0)</f>
        <v>0</v>
      </c>
    </row>
    <row r="1200" spans="4:7" ht="15.75">
      <c r="D1200" s="4">
        <v>45454.25</v>
      </c>
      <c r="E1200" s="36">
        <f t="shared" si="18"/>
        <v>45454</v>
      </c>
      <c r="F1200" s="1" t="s">
        <v>8</v>
      </c>
      <c r="G1200" s="31">
        <f>IF(AND(COUNTIFS(E$3:E1200,E1200,F$3:F1200,"giedra")=1,F1200="giedra"),1,0)</f>
        <v>1</v>
      </c>
    </row>
    <row r="1201" spans="4:7" ht="15.75">
      <c r="D1201" s="4">
        <v>45454.5</v>
      </c>
      <c r="E1201" s="36">
        <f t="shared" si="18"/>
        <v>45454</v>
      </c>
      <c r="F1201" s="1" t="s">
        <v>12</v>
      </c>
      <c r="G1201" s="31">
        <f>IF(AND(COUNTIFS(E$3:E1201,E1201,F$3:F1201,"giedra")=1,F1201="giedra"),1,0)</f>
        <v>0</v>
      </c>
    </row>
    <row r="1202" spans="4:7" ht="15.75">
      <c r="D1202" s="4">
        <v>45454.75</v>
      </c>
      <c r="E1202" s="36">
        <f t="shared" si="18"/>
        <v>45454</v>
      </c>
      <c r="F1202" s="1" t="s">
        <v>11</v>
      </c>
      <c r="G1202" s="31">
        <f>IF(AND(COUNTIFS(E$3:E1202,E1202,F$3:F1202,"giedra")=1,F1202="giedra"),1,0)</f>
        <v>0</v>
      </c>
    </row>
    <row r="1203" spans="4:7" ht="15.75">
      <c r="D1203" s="4">
        <v>45455</v>
      </c>
      <c r="E1203" s="36">
        <f t="shared" si="18"/>
        <v>45455</v>
      </c>
      <c r="F1203" s="1" t="s">
        <v>8</v>
      </c>
      <c r="G1203" s="31">
        <f>IF(AND(COUNTIFS(E$3:E1203,E1203,F$3:F1203,"giedra")=1,F1203="giedra"),1,0)</f>
        <v>1</v>
      </c>
    </row>
    <row r="1204" spans="4:7" ht="15.75">
      <c r="D1204" s="4">
        <v>45455.25</v>
      </c>
      <c r="E1204" s="36">
        <f t="shared" si="18"/>
        <v>45455</v>
      </c>
      <c r="F1204" s="1" t="s">
        <v>10</v>
      </c>
      <c r="G1204" s="31">
        <f>IF(AND(COUNTIFS(E$3:E1204,E1204,F$3:F1204,"giedra")=1,F1204="giedra"),1,0)</f>
        <v>0</v>
      </c>
    </row>
    <row r="1205" spans="4:7" ht="15.75">
      <c r="D1205" s="4">
        <v>45455.5</v>
      </c>
      <c r="E1205" s="36">
        <f t="shared" si="18"/>
        <v>45455</v>
      </c>
      <c r="F1205" s="1" t="s">
        <v>10</v>
      </c>
      <c r="G1205" s="31">
        <f>IF(AND(COUNTIFS(E$3:E1205,E1205,F$3:F1205,"giedra")=1,F1205="giedra"),1,0)</f>
        <v>0</v>
      </c>
    </row>
    <row r="1206" spans="4:7" ht="15.75">
      <c r="D1206" s="4">
        <v>45455.75</v>
      </c>
      <c r="E1206" s="36">
        <f t="shared" si="18"/>
        <v>45455</v>
      </c>
      <c r="F1206" s="1" t="s">
        <v>12</v>
      </c>
      <c r="G1206" s="31">
        <f>IF(AND(COUNTIFS(E$3:E1206,E1206,F$3:F1206,"giedra")=1,F1206="giedra"),1,0)</f>
        <v>0</v>
      </c>
    </row>
    <row r="1207" spans="4:7" ht="15.75">
      <c r="D1207" s="4">
        <v>45456</v>
      </c>
      <c r="E1207" s="36">
        <f t="shared" si="18"/>
        <v>45456</v>
      </c>
      <c r="F1207" s="1" t="s">
        <v>8</v>
      </c>
      <c r="G1207" s="31">
        <f>IF(AND(COUNTIFS(E$3:E1207,E1207,F$3:F1207,"giedra")=1,F1207="giedra"),1,0)</f>
        <v>1</v>
      </c>
    </row>
    <row r="1208" spans="4:7" ht="15.75">
      <c r="D1208" s="4">
        <v>45456.25</v>
      </c>
      <c r="E1208" s="36">
        <f t="shared" si="18"/>
        <v>45456</v>
      </c>
      <c r="F1208" s="1" t="s">
        <v>8</v>
      </c>
      <c r="G1208" s="31">
        <f>IF(AND(COUNTIFS(E$3:E1208,E1208,F$3:F1208,"giedra")=1,F1208="giedra"),1,0)</f>
        <v>0</v>
      </c>
    </row>
    <row r="1209" spans="4:7" ht="15.75">
      <c r="D1209" s="4">
        <v>45456.5</v>
      </c>
      <c r="E1209" s="36">
        <f t="shared" si="18"/>
        <v>45456</v>
      </c>
      <c r="F1209" s="1" t="s">
        <v>11</v>
      </c>
      <c r="G1209" s="31">
        <f>IF(AND(COUNTIFS(E$3:E1209,E1209,F$3:F1209,"giedra")=1,F1209="giedra"),1,0)</f>
        <v>0</v>
      </c>
    </row>
    <row r="1210" spans="4:7" ht="15.75">
      <c r="D1210" s="4">
        <v>45456.75</v>
      </c>
      <c r="E1210" s="36">
        <f t="shared" si="18"/>
        <v>45456</v>
      </c>
      <c r="F1210" s="1" t="s">
        <v>11</v>
      </c>
      <c r="G1210" s="31">
        <f>IF(AND(COUNTIFS(E$3:E1210,E1210,F$3:F1210,"giedra")=1,F1210="giedra"),1,0)</f>
        <v>0</v>
      </c>
    </row>
    <row r="1211" spans="4:7" ht="15.75">
      <c r="D1211" s="4">
        <v>45457</v>
      </c>
      <c r="E1211" s="36">
        <f t="shared" si="18"/>
        <v>45457</v>
      </c>
      <c r="F1211" s="1" t="s">
        <v>14</v>
      </c>
      <c r="G1211" s="31">
        <f>IF(AND(COUNTIFS(E$3:E1211,E1211,F$3:F1211,"giedra")=1,F1211="giedra"),1,0)</f>
        <v>0</v>
      </c>
    </row>
    <row r="1212" spans="4:7" ht="15.75">
      <c r="D1212" s="4">
        <v>45457.25</v>
      </c>
      <c r="E1212" s="36">
        <f t="shared" si="18"/>
        <v>45457</v>
      </c>
      <c r="F1212" s="1" t="s">
        <v>15</v>
      </c>
      <c r="G1212" s="31">
        <f>IF(AND(COUNTIFS(E$3:E1212,E1212,F$3:F1212,"giedra")=1,F1212="giedra"),1,0)</f>
        <v>0</v>
      </c>
    </row>
    <row r="1213" spans="4:7" ht="15.75">
      <c r="D1213" s="4">
        <v>45457.5</v>
      </c>
      <c r="E1213" s="36">
        <f t="shared" si="18"/>
        <v>45457</v>
      </c>
      <c r="F1213" s="1" t="s">
        <v>11</v>
      </c>
      <c r="G1213" s="31">
        <f>IF(AND(COUNTIFS(E$3:E1213,E1213,F$3:F1213,"giedra")=1,F1213="giedra"),1,0)</f>
        <v>0</v>
      </c>
    </row>
    <row r="1214" spans="4:7" ht="15.75">
      <c r="D1214" s="4">
        <v>45457.75</v>
      </c>
      <c r="E1214" s="36">
        <f t="shared" si="18"/>
        <v>45457</v>
      </c>
      <c r="F1214" s="1" t="s">
        <v>11</v>
      </c>
      <c r="G1214" s="31">
        <f>IF(AND(COUNTIFS(E$3:E1214,E1214,F$3:F1214,"giedra")=1,F1214="giedra"),1,0)</f>
        <v>0</v>
      </c>
    </row>
    <row r="1215" spans="4:7" ht="15.75">
      <c r="D1215" s="4">
        <v>45458</v>
      </c>
      <c r="E1215" s="36">
        <f t="shared" si="18"/>
        <v>45458</v>
      </c>
      <c r="F1215" s="1" t="s">
        <v>11</v>
      </c>
      <c r="G1215" s="31">
        <f>IF(AND(COUNTIFS(E$3:E1215,E1215,F$3:F1215,"giedra")=1,F1215="giedra"),1,0)</f>
        <v>0</v>
      </c>
    </row>
    <row r="1216" spans="4:7" ht="15.75">
      <c r="D1216" s="4">
        <v>45458.25</v>
      </c>
      <c r="E1216" s="36">
        <f t="shared" si="18"/>
        <v>45458</v>
      </c>
      <c r="F1216" s="1" t="s">
        <v>8</v>
      </c>
      <c r="G1216" s="31">
        <f>IF(AND(COUNTIFS(E$3:E1216,E1216,F$3:F1216,"giedra")=1,F1216="giedra"),1,0)</f>
        <v>1</v>
      </c>
    </row>
    <row r="1217" spans="4:7" ht="15.75">
      <c r="D1217" s="4">
        <v>45458.5</v>
      </c>
      <c r="E1217" s="36">
        <f t="shared" si="18"/>
        <v>45458</v>
      </c>
      <c r="F1217" s="1" t="s">
        <v>12</v>
      </c>
      <c r="G1217" s="31">
        <f>IF(AND(COUNTIFS(E$3:E1217,E1217,F$3:F1217,"giedra")=1,F1217="giedra"),1,0)</f>
        <v>0</v>
      </c>
    </row>
    <row r="1218" spans="4:7" ht="15.75">
      <c r="D1218" s="4">
        <v>45458.75</v>
      </c>
      <c r="E1218" s="36">
        <f t="shared" si="18"/>
        <v>45458</v>
      </c>
      <c r="F1218" s="1" t="s">
        <v>8</v>
      </c>
      <c r="G1218" s="31">
        <f>IF(AND(COUNTIFS(E$3:E1218,E1218,F$3:F1218,"giedra")=1,F1218="giedra"),1,0)</f>
        <v>0</v>
      </c>
    </row>
    <row r="1219" spans="4:7" ht="15.75">
      <c r="D1219" s="4">
        <v>45459</v>
      </c>
      <c r="E1219" s="36">
        <f t="shared" si="18"/>
        <v>45459</v>
      </c>
      <c r="F1219" s="1" t="s">
        <v>8</v>
      </c>
      <c r="G1219" s="31">
        <f>IF(AND(COUNTIFS(E$3:E1219,E1219,F$3:F1219,"giedra")=1,F1219="giedra"),1,0)</f>
        <v>1</v>
      </c>
    </row>
    <row r="1220" spans="4:7" ht="15.75">
      <c r="D1220" s="4">
        <v>45459.25</v>
      </c>
      <c r="E1220" s="36">
        <f t="shared" ref="E1220:E1283" si="19">ROUNDDOWN(D1220,0)</f>
        <v>45459</v>
      </c>
      <c r="F1220" s="1" t="s">
        <v>8</v>
      </c>
      <c r="G1220" s="31">
        <f>IF(AND(COUNTIFS(E$3:E1220,E1220,F$3:F1220,"giedra")=1,F1220="giedra"),1,0)</f>
        <v>0</v>
      </c>
    </row>
    <row r="1221" spans="4:7" ht="15.75">
      <c r="D1221" s="4">
        <v>45459.5</v>
      </c>
      <c r="E1221" s="36">
        <f t="shared" si="19"/>
        <v>45459</v>
      </c>
      <c r="F1221" s="1" t="s">
        <v>10</v>
      </c>
      <c r="G1221" s="31">
        <f>IF(AND(COUNTIFS(E$3:E1221,E1221,F$3:F1221,"giedra")=1,F1221="giedra"),1,0)</f>
        <v>0</v>
      </c>
    </row>
    <row r="1222" spans="4:7" ht="15.75">
      <c r="D1222" s="4">
        <v>45459.75</v>
      </c>
      <c r="E1222" s="36">
        <f t="shared" si="19"/>
        <v>45459</v>
      </c>
      <c r="F1222" s="1" t="s">
        <v>12</v>
      </c>
      <c r="G1222" s="31">
        <f>IF(AND(COUNTIFS(E$3:E1222,E1222,F$3:F1222,"giedra")=1,F1222="giedra"),1,0)</f>
        <v>0</v>
      </c>
    </row>
    <row r="1223" spans="4:7" ht="15.75">
      <c r="D1223" s="4">
        <v>45460</v>
      </c>
      <c r="E1223" s="36">
        <f t="shared" si="19"/>
        <v>45460</v>
      </c>
      <c r="F1223" s="1" t="s">
        <v>11</v>
      </c>
      <c r="G1223" s="31">
        <f>IF(AND(COUNTIFS(E$3:E1223,E1223,F$3:F1223,"giedra")=1,F1223="giedra"),1,0)</f>
        <v>0</v>
      </c>
    </row>
    <row r="1224" spans="4:7" ht="15.75">
      <c r="D1224" s="4">
        <v>45460.25</v>
      </c>
      <c r="E1224" s="36">
        <f t="shared" si="19"/>
        <v>45460</v>
      </c>
      <c r="F1224" s="1" t="s">
        <v>11</v>
      </c>
      <c r="G1224" s="31">
        <f>IF(AND(COUNTIFS(E$3:E1224,E1224,F$3:F1224,"giedra")=1,F1224="giedra"),1,0)</f>
        <v>0</v>
      </c>
    </row>
    <row r="1225" spans="4:7" ht="15.75">
      <c r="D1225" s="4">
        <v>45460.5</v>
      </c>
      <c r="E1225" s="36">
        <f t="shared" si="19"/>
        <v>45460</v>
      </c>
      <c r="F1225" s="1" t="s">
        <v>10</v>
      </c>
      <c r="G1225" s="31">
        <f>IF(AND(COUNTIFS(E$3:E1225,E1225,F$3:F1225,"giedra")=1,F1225="giedra"),1,0)</f>
        <v>0</v>
      </c>
    </row>
    <row r="1226" spans="4:7" ht="15.75">
      <c r="D1226" s="4">
        <v>45460.75</v>
      </c>
      <c r="E1226" s="36">
        <f t="shared" si="19"/>
        <v>45460</v>
      </c>
      <c r="F1226" s="1" t="s">
        <v>11</v>
      </c>
      <c r="G1226" s="31">
        <f>IF(AND(COUNTIFS(E$3:E1226,E1226,F$3:F1226,"giedra")=1,F1226="giedra"),1,0)</f>
        <v>0</v>
      </c>
    </row>
    <row r="1227" spans="4:7" ht="15.75">
      <c r="D1227" s="4">
        <v>45461</v>
      </c>
      <c r="E1227" s="36">
        <f t="shared" si="19"/>
        <v>45461</v>
      </c>
      <c r="F1227" s="1" t="s">
        <v>8</v>
      </c>
      <c r="G1227" s="31">
        <f>IF(AND(COUNTIFS(E$3:E1227,E1227,F$3:F1227,"giedra")=1,F1227="giedra"),1,0)</f>
        <v>1</v>
      </c>
    </row>
    <row r="1228" spans="4:7" ht="15.75">
      <c r="D1228" s="4">
        <v>45461.25</v>
      </c>
      <c r="E1228" s="36">
        <f t="shared" si="19"/>
        <v>45461</v>
      </c>
      <c r="F1228" s="1" t="s">
        <v>9</v>
      </c>
      <c r="G1228" s="31">
        <f>IF(AND(COUNTIFS(E$3:E1228,E1228,F$3:F1228,"giedra")=1,F1228="giedra"),1,0)</f>
        <v>0</v>
      </c>
    </row>
    <row r="1229" spans="4:7" ht="15.75">
      <c r="D1229" s="4">
        <v>45461.5</v>
      </c>
      <c r="E1229" s="36">
        <f t="shared" si="19"/>
        <v>45461</v>
      </c>
      <c r="F1229" s="1" t="s">
        <v>10</v>
      </c>
      <c r="G1229" s="31">
        <f>IF(AND(COUNTIFS(E$3:E1229,E1229,F$3:F1229,"giedra")=1,F1229="giedra"),1,0)</f>
        <v>0</v>
      </c>
    </row>
    <row r="1230" spans="4:7" ht="15.75">
      <c r="D1230" s="4">
        <v>45461.75</v>
      </c>
      <c r="E1230" s="36">
        <f t="shared" si="19"/>
        <v>45461</v>
      </c>
      <c r="F1230" s="1" t="s">
        <v>8</v>
      </c>
      <c r="G1230" s="31">
        <f>IF(AND(COUNTIFS(E$3:E1230,E1230,F$3:F1230,"giedra")=1,F1230="giedra"),1,0)</f>
        <v>0</v>
      </c>
    </row>
    <row r="1231" spans="4:7" ht="15.75">
      <c r="D1231" s="4">
        <v>45462</v>
      </c>
      <c r="E1231" s="36">
        <f t="shared" si="19"/>
        <v>45462</v>
      </c>
      <c r="F1231" s="1" t="s">
        <v>8</v>
      </c>
      <c r="G1231" s="31">
        <f>IF(AND(COUNTIFS(E$3:E1231,E1231,F$3:F1231,"giedra")=1,F1231="giedra"),1,0)</f>
        <v>1</v>
      </c>
    </row>
    <row r="1232" spans="4:7" ht="15.75">
      <c r="D1232" s="4">
        <v>45462.25</v>
      </c>
      <c r="E1232" s="36">
        <f t="shared" si="19"/>
        <v>45462</v>
      </c>
      <c r="F1232" s="1" t="s">
        <v>11</v>
      </c>
      <c r="G1232" s="31">
        <f>IF(AND(COUNTIFS(E$3:E1232,E1232,F$3:F1232,"giedra")=1,F1232="giedra"),1,0)</f>
        <v>0</v>
      </c>
    </row>
    <row r="1233" spans="4:7" ht="15.75">
      <c r="D1233" s="4">
        <v>45462.5</v>
      </c>
      <c r="E1233" s="36">
        <f t="shared" si="19"/>
        <v>45462</v>
      </c>
      <c r="F1233" s="1" t="s">
        <v>11</v>
      </c>
      <c r="G1233" s="31">
        <f>IF(AND(COUNTIFS(E$3:E1233,E1233,F$3:F1233,"giedra")=1,F1233="giedra"),1,0)</f>
        <v>0</v>
      </c>
    </row>
    <row r="1234" spans="4:7" ht="15.75">
      <c r="D1234" s="4">
        <v>45462.75</v>
      </c>
      <c r="E1234" s="36">
        <f t="shared" si="19"/>
        <v>45462</v>
      </c>
      <c r="F1234" s="1" t="s">
        <v>11</v>
      </c>
      <c r="G1234" s="31">
        <f>IF(AND(COUNTIFS(E$3:E1234,E1234,F$3:F1234,"giedra")=1,F1234="giedra"),1,0)</f>
        <v>0</v>
      </c>
    </row>
    <row r="1235" spans="4:7" ht="15.75">
      <c r="D1235" s="4">
        <v>45463</v>
      </c>
      <c r="E1235" s="36">
        <f t="shared" si="19"/>
        <v>45463</v>
      </c>
      <c r="F1235" s="1" t="s">
        <v>15</v>
      </c>
      <c r="G1235" s="31">
        <f>IF(AND(COUNTIFS(E$3:E1235,E1235,F$3:F1235,"giedra")=1,F1235="giedra"),1,0)</f>
        <v>0</v>
      </c>
    </row>
    <row r="1236" spans="4:7" ht="15.75">
      <c r="D1236" s="4">
        <v>45463.25</v>
      </c>
      <c r="E1236" s="36">
        <f t="shared" si="19"/>
        <v>45463</v>
      </c>
      <c r="F1236" s="1" t="s">
        <v>9</v>
      </c>
      <c r="G1236" s="31">
        <f>IF(AND(COUNTIFS(E$3:E1236,E1236,F$3:F1236,"giedra")=1,F1236="giedra"),1,0)</f>
        <v>0</v>
      </c>
    </row>
    <row r="1237" spans="4:7" ht="15.75">
      <c r="D1237" s="4">
        <v>45463.5</v>
      </c>
      <c r="E1237" s="36">
        <f t="shared" si="19"/>
        <v>45463</v>
      </c>
      <c r="F1237" s="1" t="s">
        <v>10</v>
      </c>
      <c r="G1237" s="31">
        <f>IF(AND(COUNTIFS(E$3:E1237,E1237,F$3:F1237,"giedra")=1,F1237="giedra"),1,0)</f>
        <v>0</v>
      </c>
    </row>
    <row r="1238" spans="4:7" ht="15.75">
      <c r="D1238" s="4">
        <v>45463.75</v>
      </c>
      <c r="E1238" s="36">
        <f t="shared" si="19"/>
        <v>45463</v>
      </c>
      <c r="F1238" s="1" t="s">
        <v>8</v>
      </c>
      <c r="G1238" s="31">
        <f>IF(AND(COUNTIFS(E$3:E1238,E1238,F$3:F1238,"giedra")=1,F1238="giedra"),1,0)</f>
        <v>1</v>
      </c>
    </row>
    <row r="1239" spans="4:7" ht="15.75">
      <c r="D1239" s="4">
        <v>45464</v>
      </c>
      <c r="E1239" s="36">
        <f t="shared" si="19"/>
        <v>45464</v>
      </c>
      <c r="F1239" s="1" t="s">
        <v>12</v>
      </c>
      <c r="G1239" s="31">
        <f>IF(AND(COUNTIFS(E$3:E1239,E1239,F$3:F1239,"giedra")=1,F1239="giedra"),1,0)</f>
        <v>0</v>
      </c>
    </row>
    <row r="1240" spans="4:7" ht="15.75">
      <c r="D1240" s="4">
        <v>45464.25</v>
      </c>
      <c r="E1240" s="36">
        <f t="shared" si="19"/>
        <v>45464</v>
      </c>
      <c r="F1240" s="1" t="s">
        <v>11</v>
      </c>
      <c r="G1240" s="31">
        <f>IF(AND(COUNTIFS(E$3:E1240,E1240,F$3:F1240,"giedra")=1,F1240="giedra"),1,0)</f>
        <v>0</v>
      </c>
    </row>
    <row r="1241" spans="4:7" ht="15.75">
      <c r="D1241" s="4">
        <v>45464.5</v>
      </c>
      <c r="E1241" s="36">
        <f t="shared" si="19"/>
        <v>45464</v>
      </c>
      <c r="F1241" s="1" t="s">
        <v>8</v>
      </c>
      <c r="G1241" s="31">
        <f>IF(AND(COUNTIFS(E$3:E1241,E1241,F$3:F1241,"giedra")=1,F1241="giedra"),1,0)</f>
        <v>1</v>
      </c>
    </row>
    <row r="1242" spans="4:7" ht="15.75">
      <c r="D1242" s="4">
        <v>45464.75</v>
      </c>
      <c r="E1242" s="36">
        <f t="shared" si="19"/>
        <v>45464</v>
      </c>
      <c r="F1242" s="1" t="s">
        <v>8</v>
      </c>
      <c r="G1242" s="31">
        <f>IF(AND(COUNTIFS(E$3:E1242,E1242,F$3:F1242,"giedra")=1,F1242="giedra"),1,0)</f>
        <v>0</v>
      </c>
    </row>
    <row r="1243" spans="4:7" ht="15.75">
      <c r="D1243" s="4">
        <v>45465</v>
      </c>
      <c r="E1243" s="36">
        <f t="shared" si="19"/>
        <v>45465</v>
      </c>
      <c r="F1243" s="1" t="s">
        <v>8</v>
      </c>
      <c r="G1243" s="31">
        <f>IF(AND(COUNTIFS(E$3:E1243,E1243,F$3:F1243,"giedra")=1,F1243="giedra"),1,0)</f>
        <v>1</v>
      </c>
    </row>
    <row r="1244" spans="4:7" ht="15.75">
      <c r="D1244" s="4">
        <v>45465.25</v>
      </c>
      <c r="E1244" s="36">
        <f t="shared" si="19"/>
        <v>45465</v>
      </c>
      <c r="F1244" s="1" t="s">
        <v>11</v>
      </c>
      <c r="G1244" s="31">
        <f>IF(AND(COUNTIFS(E$3:E1244,E1244,F$3:F1244,"giedra")=1,F1244="giedra"),1,0)</f>
        <v>0</v>
      </c>
    </row>
    <row r="1245" spans="4:7" ht="15.75">
      <c r="D1245" s="4">
        <v>45465.5</v>
      </c>
      <c r="E1245" s="36">
        <f t="shared" si="19"/>
        <v>45465</v>
      </c>
      <c r="F1245" s="1" t="s">
        <v>15</v>
      </c>
      <c r="G1245" s="31">
        <f>IF(AND(COUNTIFS(E$3:E1245,E1245,F$3:F1245,"giedra")=1,F1245="giedra"),1,0)</f>
        <v>0</v>
      </c>
    </row>
    <row r="1246" spans="4:7" ht="15.75">
      <c r="D1246" s="4">
        <v>45465.75</v>
      </c>
      <c r="E1246" s="36">
        <f t="shared" si="19"/>
        <v>45465</v>
      </c>
      <c r="F1246" s="1" t="s">
        <v>14</v>
      </c>
      <c r="G1246" s="31">
        <f>IF(AND(COUNTIFS(E$3:E1246,E1246,F$3:F1246,"giedra")=1,F1246="giedra"),1,0)</f>
        <v>0</v>
      </c>
    </row>
    <row r="1247" spans="4:7" ht="15.75">
      <c r="D1247" s="4">
        <v>45466</v>
      </c>
      <c r="E1247" s="36">
        <f t="shared" si="19"/>
        <v>45466</v>
      </c>
      <c r="F1247" s="1" t="s">
        <v>11</v>
      </c>
      <c r="G1247" s="31">
        <f>IF(AND(COUNTIFS(E$3:E1247,E1247,F$3:F1247,"giedra")=1,F1247="giedra"),1,0)</f>
        <v>0</v>
      </c>
    </row>
    <row r="1248" spans="4:7" ht="15.75">
      <c r="D1248" s="4">
        <v>45466.25</v>
      </c>
      <c r="E1248" s="36">
        <f t="shared" si="19"/>
        <v>45466</v>
      </c>
      <c r="F1248" s="1" t="s">
        <v>11</v>
      </c>
      <c r="G1248" s="31">
        <f>IF(AND(COUNTIFS(E$3:E1248,E1248,F$3:F1248,"giedra")=1,F1248="giedra"),1,0)</f>
        <v>0</v>
      </c>
    </row>
    <row r="1249" spans="4:7" ht="15.75">
      <c r="D1249" s="4">
        <v>45466.5</v>
      </c>
      <c r="E1249" s="36">
        <f t="shared" si="19"/>
        <v>45466</v>
      </c>
      <c r="F1249" s="1" t="s">
        <v>11</v>
      </c>
      <c r="G1249" s="31">
        <f>IF(AND(COUNTIFS(E$3:E1249,E1249,F$3:F1249,"giedra")=1,F1249="giedra"),1,0)</f>
        <v>0</v>
      </c>
    </row>
    <row r="1250" spans="4:7" ht="15.75">
      <c r="D1250" s="4">
        <v>45466.75</v>
      </c>
      <c r="E1250" s="36">
        <f t="shared" si="19"/>
        <v>45466</v>
      </c>
      <c r="F1250" s="1" t="s">
        <v>11</v>
      </c>
      <c r="G1250" s="31">
        <f>IF(AND(COUNTIFS(E$3:E1250,E1250,F$3:F1250,"giedra")=1,F1250="giedra"),1,0)</f>
        <v>0</v>
      </c>
    </row>
    <row r="1251" spans="4:7" ht="15.75">
      <c r="D1251" s="4">
        <v>45467</v>
      </c>
      <c r="E1251" s="36">
        <f t="shared" si="19"/>
        <v>45467</v>
      </c>
      <c r="F1251" s="1" t="s">
        <v>11</v>
      </c>
      <c r="G1251" s="31">
        <f>IF(AND(COUNTIFS(E$3:E1251,E1251,F$3:F1251,"giedra")=1,F1251="giedra"),1,0)</f>
        <v>0</v>
      </c>
    </row>
    <row r="1252" spans="4:7" ht="15.75">
      <c r="D1252" s="4">
        <v>45467.25</v>
      </c>
      <c r="E1252" s="36">
        <f t="shared" si="19"/>
        <v>45467</v>
      </c>
      <c r="F1252" s="1" t="s">
        <v>11</v>
      </c>
      <c r="G1252" s="31">
        <f>IF(AND(COUNTIFS(E$3:E1252,E1252,F$3:F1252,"giedra")=1,F1252="giedra"),1,0)</f>
        <v>0</v>
      </c>
    </row>
    <row r="1253" spans="4:7" ht="15.75">
      <c r="D1253" s="4">
        <v>45467.5</v>
      </c>
      <c r="E1253" s="36">
        <f t="shared" si="19"/>
        <v>45467</v>
      </c>
      <c r="F1253" s="1" t="s">
        <v>11</v>
      </c>
      <c r="G1253" s="31">
        <f>IF(AND(COUNTIFS(E$3:E1253,E1253,F$3:F1253,"giedra")=1,F1253="giedra"),1,0)</f>
        <v>0</v>
      </c>
    </row>
    <row r="1254" spans="4:7" ht="15.75">
      <c r="D1254" s="4">
        <v>45467.75</v>
      </c>
      <c r="E1254" s="36">
        <f t="shared" si="19"/>
        <v>45467</v>
      </c>
      <c r="F1254" s="1" t="s">
        <v>11</v>
      </c>
      <c r="G1254" s="31">
        <f>IF(AND(COUNTIFS(E$3:E1254,E1254,F$3:F1254,"giedra")=1,F1254="giedra"),1,0)</f>
        <v>0</v>
      </c>
    </row>
    <row r="1255" spans="4:7" ht="15.75">
      <c r="D1255" s="4">
        <v>45468</v>
      </c>
      <c r="E1255" s="36">
        <f t="shared" si="19"/>
        <v>45468</v>
      </c>
      <c r="F1255" s="1" t="s">
        <v>16</v>
      </c>
      <c r="G1255" s="31">
        <f>IF(AND(COUNTIFS(E$3:E1255,E1255,F$3:F1255,"giedra")=1,F1255="giedra"),1,0)</f>
        <v>0</v>
      </c>
    </row>
    <row r="1256" spans="4:7" ht="15.75">
      <c r="D1256" s="4">
        <v>45468.25</v>
      </c>
      <c r="E1256" s="36">
        <f t="shared" si="19"/>
        <v>45468</v>
      </c>
      <c r="F1256" s="1" t="s">
        <v>8</v>
      </c>
      <c r="G1256" s="31">
        <f>IF(AND(COUNTIFS(E$3:E1256,E1256,F$3:F1256,"giedra")=1,F1256="giedra"),1,0)</f>
        <v>1</v>
      </c>
    </row>
    <row r="1257" spans="4:7" ht="15.75">
      <c r="D1257" s="4">
        <v>45468.5</v>
      </c>
      <c r="E1257" s="36">
        <f t="shared" si="19"/>
        <v>45468</v>
      </c>
      <c r="F1257" s="1" t="s">
        <v>10</v>
      </c>
      <c r="G1257" s="31">
        <f>IF(AND(COUNTIFS(E$3:E1257,E1257,F$3:F1257,"giedra")=1,F1257="giedra"),1,0)</f>
        <v>0</v>
      </c>
    </row>
    <row r="1258" spans="4:7" ht="15.75">
      <c r="D1258" s="4">
        <v>45468.75</v>
      </c>
      <c r="E1258" s="36">
        <f t="shared" si="19"/>
        <v>45468</v>
      </c>
      <c r="F1258" s="1" t="s">
        <v>8</v>
      </c>
      <c r="G1258" s="31">
        <f>IF(AND(COUNTIFS(E$3:E1258,E1258,F$3:F1258,"giedra")=1,F1258="giedra"),1,0)</f>
        <v>0</v>
      </c>
    </row>
    <row r="1259" spans="4:7" ht="15.75">
      <c r="D1259" s="4">
        <v>45469</v>
      </c>
      <c r="E1259" s="36">
        <f t="shared" si="19"/>
        <v>45469</v>
      </c>
      <c r="F1259" s="1" t="s">
        <v>8</v>
      </c>
      <c r="G1259" s="31">
        <f>IF(AND(COUNTIFS(E$3:E1259,E1259,F$3:F1259,"giedra")=1,F1259="giedra"),1,0)</f>
        <v>1</v>
      </c>
    </row>
    <row r="1260" spans="4:7" ht="15.75">
      <c r="D1260" s="4">
        <v>45469.25</v>
      </c>
      <c r="E1260" s="36">
        <f t="shared" si="19"/>
        <v>45469</v>
      </c>
      <c r="F1260" s="1" t="s">
        <v>8</v>
      </c>
      <c r="G1260" s="31">
        <f>IF(AND(COUNTIFS(E$3:E1260,E1260,F$3:F1260,"giedra")=1,F1260="giedra"),1,0)</f>
        <v>0</v>
      </c>
    </row>
    <row r="1261" spans="4:7" ht="15.75">
      <c r="D1261" s="4">
        <v>45469.5</v>
      </c>
      <c r="E1261" s="36">
        <f t="shared" si="19"/>
        <v>45469</v>
      </c>
      <c r="F1261" s="1" t="s">
        <v>8</v>
      </c>
      <c r="G1261" s="31">
        <f>IF(AND(COUNTIFS(E$3:E1261,E1261,F$3:F1261,"giedra")=1,F1261="giedra"),1,0)</f>
        <v>0</v>
      </c>
    </row>
    <row r="1262" spans="4:7" ht="15.75">
      <c r="D1262" s="4">
        <v>45469.75</v>
      </c>
      <c r="E1262" s="36">
        <f t="shared" si="19"/>
        <v>45469</v>
      </c>
      <c r="F1262" s="1" t="s">
        <v>8</v>
      </c>
      <c r="G1262" s="31">
        <f>IF(AND(COUNTIFS(E$3:E1262,E1262,F$3:F1262,"giedra")=1,F1262="giedra"),1,0)</f>
        <v>0</v>
      </c>
    </row>
    <row r="1263" spans="4:7" ht="15.75">
      <c r="D1263" s="4">
        <v>45470</v>
      </c>
      <c r="E1263" s="36">
        <f t="shared" si="19"/>
        <v>45470</v>
      </c>
      <c r="F1263" s="1" t="s">
        <v>8</v>
      </c>
      <c r="G1263" s="31">
        <f>IF(AND(COUNTIFS(E$3:E1263,E1263,F$3:F1263,"giedra")=1,F1263="giedra"),1,0)</f>
        <v>1</v>
      </c>
    </row>
    <row r="1264" spans="4:7" ht="15.75">
      <c r="D1264" s="4">
        <v>45470.25</v>
      </c>
      <c r="E1264" s="36">
        <f t="shared" si="19"/>
        <v>45470</v>
      </c>
      <c r="F1264" s="1" t="s">
        <v>8</v>
      </c>
      <c r="G1264" s="31">
        <f>IF(AND(COUNTIFS(E$3:E1264,E1264,F$3:F1264,"giedra")=1,F1264="giedra"),1,0)</f>
        <v>0</v>
      </c>
    </row>
    <row r="1265" spans="4:7" ht="15.75">
      <c r="D1265" s="4">
        <v>45470.5</v>
      </c>
      <c r="E1265" s="36">
        <f t="shared" si="19"/>
        <v>45470</v>
      </c>
      <c r="F1265" s="1" t="s">
        <v>8</v>
      </c>
      <c r="G1265" s="31">
        <f>IF(AND(COUNTIFS(E$3:E1265,E1265,F$3:F1265,"giedra")=1,F1265="giedra"),1,0)</f>
        <v>0</v>
      </c>
    </row>
    <row r="1266" spans="4:7" ht="15.75">
      <c r="D1266" s="4">
        <v>45470.75</v>
      </c>
      <c r="E1266" s="36">
        <f t="shared" si="19"/>
        <v>45470</v>
      </c>
      <c r="F1266" s="1" t="s">
        <v>8</v>
      </c>
      <c r="G1266" s="31">
        <f>IF(AND(COUNTIFS(E$3:E1266,E1266,F$3:F1266,"giedra")=1,F1266="giedra"),1,0)</f>
        <v>0</v>
      </c>
    </row>
    <row r="1267" spans="4:7" ht="15.75">
      <c r="D1267" s="4">
        <v>45471</v>
      </c>
      <c r="E1267" s="36">
        <f t="shared" si="19"/>
        <v>45471</v>
      </c>
      <c r="F1267" s="1" t="s">
        <v>8</v>
      </c>
      <c r="G1267" s="31">
        <f>IF(AND(COUNTIFS(E$3:E1267,E1267,F$3:F1267,"giedra")=1,F1267="giedra"),1,0)</f>
        <v>1</v>
      </c>
    </row>
    <row r="1268" spans="4:7" ht="15.75">
      <c r="D1268" s="4">
        <v>45471.25</v>
      </c>
      <c r="E1268" s="36">
        <f t="shared" si="19"/>
        <v>45471</v>
      </c>
      <c r="F1268" s="1" t="s">
        <v>8</v>
      </c>
      <c r="G1268" s="31">
        <f>IF(AND(COUNTIFS(E$3:E1268,E1268,F$3:F1268,"giedra")=1,F1268="giedra"),1,0)</f>
        <v>0</v>
      </c>
    </row>
    <row r="1269" spans="4:7" ht="15.75">
      <c r="D1269" s="4">
        <v>45471.5</v>
      </c>
      <c r="E1269" s="36">
        <f t="shared" si="19"/>
        <v>45471</v>
      </c>
      <c r="F1269" s="1" t="s">
        <v>10</v>
      </c>
      <c r="G1269" s="31">
        <f>IF(AND(COUNTIFS(E$3:E1269,E1269,F$3:F1269,"giedra")=1,F1269="giedra"),1,0)</f>
        <v>0</v>
      </c>
    </row>
    <row r="1270" spans="4:7" ht="15.75">
      <c r="D1270" s="4">
        <v>45471.75</v>
      </c>
      <c r="E1270" s="36">
        <f t="shared" si="19"/>
        <v>45471</v>
      </c>
      <c r="F1270" s="1" t="s">
        <v>10</v>
      </c>
      <c r="G1270" s="31">
        <f>IF(AND(COUNTIFS(E$3:E1270,E1270,F$3:F1270,"giedra")=1,F1270="giedra"),1,0)</f>
        <v>0</v>
      </c>
    </row>
    <row r="1271" spans="4:7" ht="15.75">
      <c r="D1271" s="4">
        <v>45472</v>
      </c>
      <c r="E1271" s="36">
        <f t="shared" si="19"/>
        <v>45472</v>
      </c>
      <c r="F1271" s="1" t="s">
        <v>11</v>
      </c>
      <c r="G1271" s="31">
        <f>IF(AND(COUNTIFS(E$3:E1271,E1271,F$3:F1271,"giedra")=1,F1271="giedra"),1,0)</f>
        <v>0</v>
      </c>
    </row>
    <row r="1272" spans="4:7" ht="15.75">
      <c r="D1272" s="4">
        <v>45472.25</v>
      </c>
      <c r="E1272" s="36">
        <f t="shared" si="19"/>
        <v>45472</v>
      </c>
      <c r="F1272" s="1" t="s">
        <v>11</v>
      </c>
      <c r="G1272" s="31">
        <f>IF(AND(COUNTIFS(E$3:E1272,E1272,F$3:F1272,"giedra")=1,F1272="giedra"),1,0)</f>
        <v>0</v>
      </c>
    </row>
    <row r="1273" spans="4:7" ht="15.75">
      <c r="D1273" s="4">
        <v>45472.5</v>
      </c>
      <c r="E1273" s="36">
        <f t="shared" si="19"/>
        <v>45472</v>
      </c>
      <c r="F1273" s="1" t="s">
        <v>10</v>
      </c>
      <c r="G1273" s="31">
        <f>IF(AND(COUNTIFS(E$3:E1273,E1273,F$3:F1273,"giedra")=1,F1273="giedra"),1,0)</f>
        <v>0</v>
      </c>
    </row>
    <row r="1274" spans="4:7" ht="15.75">
      <c r="D1274" s="4">
        <v>45472.75</v>
      </c>
      <c r="E1274" s="36">
        <f t="shared" si="19"/>
        <v>45472</v>
      </c>
      <c r="F1274" s="1" t="s">
        <v>8</v>
      </c>
      <c r="G1274" s="31">
        <f>IF(AND(COUNTIFS(E$3:E1274,E1274,F$3:F1274,"giedra")=1,F1274="giedra"),1,0)</f>
        <v>1</v>
      </c>
    </row>
    <row r="1275" spans="4:7" ht="15.75">
      <c r="D1275" s="4">
        <v>45473</v>
      </c>
      <c r="E1275" s="36">
        <f t="shared" si="19"/>
        <v>45473</v>
      </c>
      <c r="F1275" s="1" t="s">
        <v>8</v>
      </c>
      <c r="G1275" s="31">
        <f>IF(AND(COUNTIFS(E$3:E1275,E1275,F$3:F1275,"giedra")=1,F1275="giedra"),1,0)</f>
        <v>1</v>
      </c>
    </row>
    <row r="1276" spans="4:7" ht="15.75">
      <c r="D1276" s="4">
        <v>45473.25</v>
      </c>
      <c r="E1276" s="36">
        <f t="shared" si="19"/>
        <v>45473</v>
      </c>
      <c r="F1276" s="1" t="s">
        <v>8</v>
      </c>
      <c r="G1276" s="31">
        <f>IF(AND(COUNTIFS(E$3:E1276,E1276,F$3:F1276,"giedra")=1,F1276="giedra"),1,0)</f>
        <v>0</v>
      </c>
    </row>
    <row r="1277" spans="4:7" ht="15.75">
      <c r="D1277" s="4">
        <v>45473.5</v>
      </c>
      <c r="E1277" s="36">
        <f t="shared" si="19"/>
        <v>45473</v>
      </c>
      <c r="F1277" s="1" t="s">
        <v>8</v>
      </c>
      <c r="G1277" s="31">
        <f>IF(AND(COUNTIFS(E$3:E1277,E1277,F$3:F1277,"giedra")=1,F1277="giedra"),1,0)</f>
        <v>0</v>
      </c>
    </row>
    <row r="1278" spans="4:7" ht="15.75">
      <c r="D1278" s="4">
        <v>45473.75</v>
      </c>
      <c r="E1278" s="36">
        <f t="shared" si="19"/>
        <v>45473</v>
      </c>
      <c r="F1278" s="1" t="s">
        <v>8</v>
      </c>
      <c r="G1278" s="31">
        <f>IF(AND(COUNTIFS(E$3:E1278,E1278,F$3:F1278,"giedra")=1,F1278="giedra"),1,0)</f>
        <v>0</v>
      </c>
    </row>
    <row r="1279" spans="4:7" ht="15.75">
      <c r="D1279" s="4">
        <v>45474</v>
      </c>
      <c r="E1279" s="36">
        <f t="shared" si="19"/>
        <v>45474</v>
      </c>
      <c r="F1279" s="1" t="s">
        <v>10</v>
      </c>
      <c r="G1279" s="31">
        <f>IF(AND(COUNTIFS(E$3:E1279,E1279,F$3:F1279,"giedra")=1,F1279="giedra"),1,0)</f>
        <v>0</v>
      </c>
    </row>
    <row r="1280" spans="4:7" ht="15.75">
      <c r="D1280" s="4">
        <v>45474.25</v>
      </c>
      <c r="E1280" s="36">
        <f t="shared" si="19"/>
        <v>45474</v>
      </c>
      <c r="F1280" s="1" t="s">
        <v>8</v>
      </c>
      <c r="G1280" s="31">
        <f>IF(AND(COUNTIFS(E$3:E1280,E1280,F$3:F1280,"giedra")=1,F1280="giedra"),1,0)</f>
        <v>1</v>
      </c>
    </row>
    <row r="1281" spans="4:7" ht="15.75">
      <c r="D1281" s="4">
        <v>45474.5</v>
      </c>
      <c r="E1281" s="36">
        <f t="shared" si="19"/>
        <v>45474</v>
      </c>
      <c r="F1281" s="1" t="s">
        <v>12</v>
      </c>
      <c r="G1281" s="31">
        <f>IF(AND(COUNTIFS(E$3:E1281,E1281,F$3:F1281,"giedra")=1,F1281="giedra"),1,0)</f>
        <v>0</v>
      </c>
    </row>
    <row r="1282" spans="4:7" ht="15.75">
      <c r="D1282" s="4">
        <v>45474.75</v>
      </c>
      <c r="E1282" s="36">
        <f t="shared" si="19"/>
        <v>45474</v>
      </c>
      <c r="F1282" s="1" t="s">
        <v>11</v>
      </c>
      <c r="G1282" s="31">
        <f>IF(AND(COUNTIFS(E$3:E1282,E1282,F$3:F1282,"giedra")=1,F1282="giedra"),1,0)</f>
        <v>0</v>
      </c>
    </row>
    <row r="1283" spans="4:7" ht="15.75">
      <c r="D1283" s="4">
        <v>45475</v>
      </c>
      <c r="E1283" s="36">
        <f t="shared" si="19"/>
        <v>45475</v>
      </c>
      <c r="F1283" s="1" t="s">
        <v>12</v>
      </c>
      <c r="G1283" s="31">
        <f>IF(AND(COUNTIFS(E$3:E1283,E1283,F$3:F1283,"giedra")=1,F1283="giedra"),1,0)</f>
        <v>0</v>
      </c>
    </row>
    <row r="1284" spans="4:7" ht="15.75">
      <c r="D1284" s="4">
        <v>45475.25</v>
      </c>
      <c r="E1284" s="36">
        <f t="shared" ref="E1284:E1347" si="20">ROUNDDOWN(D1284,0)</f>
        <v>45475</v>
      </c>
      <c r="F1284" s="1" t="s">
        <v>10</v>
      </c>
      <c r="G1284" s="31">
        <f>IF(AND(COUNTIFS(E$3:E1284,E1284,F$3:F1284,"giedra")=1,F1284="giedra"),1,0)</f>
        <v>0</v>
      </c>
    </row>
    <row r="1285" spans="4:7" ht="15.75">
      <c r="D1285" s="4">
        <v>45475.5</v>
      </c>
      <c r="E1285" s="36">
        <f t="shared" si="20"/>
        <v>45475</v>
      </c>
      <c r="F1285" s="1" t="s">
        <v>11</v>
      </c>
      <c r="G1285" s="31">
        <f>IF(AND(COUNTIFS(E$3:E1285,E1285,F$3:F1285,"giedra")=1,F1285="giedra"),1,0)</f>
        <v>0</v>
      </c>
    </row>
    <row r="1286" spans="4:7" ht="15.75">
      <c r="D1286" s="4">
        <v>45475.75</v>
      </c>
      <c r="E1286" s="36">
        <f t="shared" si="20"/>
        <v>45475</v>
      </c>
      <c r="F1286" s="1" t="s">
        <v>11</v>
      </c>
      <c r="G1286" s="31">
        <f>IF(AND(COUNTIFS(E$3:E1286,E1286,F$3:F1286,"giedra")=1,F1286="giedra"),1,0)</f>
        <v>0</v>
      </c>
    </row>
    <row r="1287" spans="4:7" ht="15.75">
      <c r="D1287" s="4">
        <v>45476</v>
      </c>
      <c r="E1287" s="36">
        <f t="shared" si="20"/>
        <v>45476</v>
      </c>
      <c r="F1287" s="1" t="s">
        <v>11</v>
      </c>
      <c r="G1287" s="31">
        <f>IF(AND(COUNTIFS(E$3:E1287,E1287,F$3:F1287,"giedra")=1,F1287="giedra"),1,0)</f>
        <v>0</v>
      </c>
    </row>
    <row r="1288" spans="4:7" ht="15.75">
      <c r="D1288" s="4">
        <v>45476.25</v>
      </c>
      <c r="E1288" s="36">
        <f t="shared" si="20"/>
        <v>45476</v>
      </c>
      <c r="F1288" s="1" t="s">
        <v>11</v>
      </c>
      <c r="G1288" s="31">
        <f>IF(AND(COUNTIFS(E$3:E1288,E1288,F$3:F1288,"giedra")=1,F1288="giedra"),1,0)</f>
        <v>0</v>
      </c>
    </row>
    <row r="1289" spans="4:7" ht="15.75">
      <c r="D1289" s="4">
        <v>45476.5</v>
      </c>
      <c r="E1289" s="36">
        <f t="shared" si="20"/>
        <v>45476</v>
      </c>
      <c r="F1289" s="1" t="s">
        <v>11</v>
      </c>
      <c r="G1289" s="31">
        <f>IF(AND(COUNTIFS(E$3:E1289,E1289,F$3:F1289,"giedra")=1,F1289="giedra"),1,0)</f>
        <v>0</v>
      </c>
    </row>
    <row r="1290" spans="4:7" ht="15.75">
      <c r="D1290" s="4">
        <v>45476.75</v>
      </c>
      <c r="E1290" s="36">
        <f t="shared" si="20"/>
        <v>45476</v>
      </c>
      <c r="F1290" s="1" t="s">
        <v>11</v>
      </c>
      <c r="G1290" s="31">
        <f>IF(AND(COUNTIFS(E$3:E1290,E1290,F$3:F1290,"giedra")=1,F1290="giedra"),1,0)</f>
        <v>0</v>
      </c>
    </row>
    <row r="1291" spans="4:7" ht="15.75">
      <c r="D1291" s="4">
        <v>45477</v>
      </c>
      <c r="E1291" s="36">
        <f t="shared" si="20"/>
        <v>45477</v>
      </c>
      <c r="F1291" s="1" t="s">
        <v>11</v>
      </c>
      <c r="G1291" s="31">
        <f>IF(AND(COUNTIFS(E$3:E1291,E1291,F$3:F1291,"giedra")=1,F1291="giedra"),1,0)</f>
        <v>0</v>
      </c>
    </row>
    <row r="1292" spans="4:7" ht="15.75">
      <c r="D1292" s="4">
        <v>45477.25</v>
      </c>
      <c r="E1292" s="36">
        <f t="shared" si="20"/>
        <v>45477</v>
      </c>
      <c r="F1292" s="1" t="s">
        <v>15</v>
      </c>
      <c r="G1292" s="31">
        <f>IF(AND(COUNTIFS(E$3:E1292,E1292,F$3:F1292,"giedra")=1,F1292="giedra"),1,0)</f>
        <v>0</v>
      </c>
    </row>
    <row r="1293" spans="4:7" ht="15.75">
      <c r="D1293" s="4">
        <v>45477.5</v>
      </c>
      <c r="E1293" s="36">
        <f t="shared" si="20"/>
        <v>45477</v>
      </c>
      <c r="F1293" s="1" t="s">
        <v>15</v>
      </c>
      <c r="G1293" s="31">
        <f>IF(AND(COUNTIFS(E$3:E1293,E1293,F$3:F1293,"giedra")=1,F1293="giedra"),1,0)</f>
        <v>0</v>
      </c>
    </row>
    <row r="1294" spans="4:7" ht="15.75">
      <c r="D1294" s="4">
        <v>45477.75</v>
      </c>
      <c r="E1294" s="36">
        <f t="shared" si="20"/>
        <v>45477</v>
      </c>
      <c r="F1294" s="1" t="s">
        <v>11</v>
      </c>
      <c r="G1294" s="31">
        <f>IF(AND(COUNTIFS(E$3:E1294,E1294,F$3:F1294,"giedra")=1,F1294="giedra"),1,0)</f>
        <v>0</v>
      </c>
    </row>
    <row r="1295" spans="4:7" ht="15.75">
      <c r="D1295" s="4">
        <v>45478</v>
      </c>
      <c r="E1295" s="36">
        <f t="shared" si="20"/>
        <v>45478</v>
      </c>
      <c r="F1295" s="1" t="s">
        <v>16</v>
      </c>
      <c r="G1295" s="31">
        <f>IF(AND(COUNTIFS(E$3:E1295,E1295,F$3:F1295,"giedra")=1,F1295="giedra"),1,0)</f>
        <v>0</v>
      </c>
    </row>
    <row r="1296" spans="4:7" ht="15.75">
      <c r="D1296" s="4">
        <v>45478.25</v>
      </c>
      <c r="E1296" s="36">
        <f t="shared" si="20"/>
        <v>45478</v>
      </c>
      <c r="F1296" s="1" t="s">
        <v>10</v>
      </c>
      <c r="G1296" s="31">
        <f>IF(AND(COUNTIFS(E$3:E1296,E1296,F$3:F1296,"giedra")=1,F1296="giedra"),1,0)</f>
        <v>0</v>
      </c>
    </row>
    <row r="1297" spans="4:7" ht="15.75">
      <c r="D1297" s="4">
        <v>45478.5</v>
      </c>
      <c r="E1297" s="36">
        <f t="shared" si="20"/>
        <v>45478</v>
      </c>
      <c r="F1297" s="1" t="s">
        <v>12</v>
      </c>
      <c r="G1297" s="31">
        <f>IF(AND(COUNTIFS(E$3:E1297,E1297,F$3:F1297,"giedra")=1,F1297="giedra"),1,0)</f>
        <v>0</v>
      </c>
    </row>
    <row r="1298" spans="4:7" ht="15.75">
      <c r="D1298" s="4">
        <v>45478.75</v>
      </c>
      <c r="E1298" s="36">
        <f t="shared" si="20"/>
        <v>45478</v>
      </c>
      <c r="F1298" s="1" t="s">
        <v>10</v>
      </c>
      <c r="G1298" s="31">
        <f>IF(AND(COUNTIFS(E$3:E1298,E1298,F$3:F1298,"giedra")=1,F1298="giedra"),1,0)</f>
        <v>0</v>
      </c>
    </row>
    <row r="1299" spans="4:7" ht="15.75">
      <c r="D1299" s="4">
        <v>45479</v>
      </c>
      <c r="E1299" s="36">
        <f t="shared" si="20"/>
        <v>45479</v>
      </c>
      <c r="F1299" s="1" t="s">
        <v>11</v>
      </c>
      <c r="G1299" s="31">
        <f>IF(AND(COUNTIFS(E$3:E1299,E1299,F$3:F1299,"giedra")=1,F1299="giedra"),1,0)</f>
        <v>0</v>
      </c>
    </row>
    <row r="1300" spans="4:7" ht="15.75">
      <c r="D1300" s="4">
        <v>45479.25</v>
      </c>
      <c r="E1300" s="36">
        <f t="shared" si="20"/>
        <v>45479</v>
      </c>
      <c r="F1300" s="1" t="s">
        <v>8</v>
      </c>
      <c r="G1300" s="31">
        <f>IF(AND(COUNTIFS(E$3:E1300,E1300,F$3:F1300,"giedra")=1,F1300="giedra"),1,0)</f>
        <v>1</v>
      </c>
    </row>
    <row r="1301" spans="4:7" ht="15.75">
      <c r="D1301" s="4">
        <v>45479.5</v>
      </c>
      <c r="E1301" s="36">
        <f t="shared" si="20"/>
        <v>45479</v>
      </c>
      <c r="F1301" s="1" t="s">
        <v>9</v>
      </c>
      <c r="G1301" s="31">
        <f>IF(AND(COUNTIFS(E$3:E1301,E1301,F$3:F1301,"giedra")=1,F1301="giedra"),1,0)</f>
        <v>0</v>
      </c>
    </row>
    <row r="1302" spans="4:7" ht="15.75">
      <c r="D1302" s="4">
        <v>45479.75</v>
      </c>
      <c r="E1302" s="36">
        <f t="shared" si="20"/>
        <v>45479</v>
      </c>
      <c r="F1302" s="1" t="s">
        <v>8</v>
      </c>
      <c r="G1302" s="31">
        <f>IF(AND(COUNTIFS(E$3:E1302,E1302,F$3:F1302,"giedra")=1,F1302="giedra"),1,0)</f>
        <v>0</v>
      </c>
    </row>
    <row r="1303" spans="4:7" ht="15.75">
      <c r="D1303" s="4">
        <v>45480</v>
      </c>
      <c r="E1303" s="36">
        <f t="shared" si="20"/>
        <v>45480</v>
      </c>
      <c r="F1303" s="1" t="s">
        <v>8</v>
      </c>
      <c r="G1303" s="31">
        <f>IF(AND(COUNTIFS(E$3:E1303,E1303,F$3:F1303,"giedra")=1,F1303="giedra"),1,0)</f>
        <v>1</v>
      </c>
    </row>
    <row r="1304" spans="4:7" ht="15.75">
      <c r="D1304" s="4">
        <v>45480.25</v>
      </c>
      <c r="E1304" s="36">
        <f t="shared" si="20"/>
        <v>45480</v>
      </c>
      <c r="F1304" s="1" t="s">
        <v>8</v>
      </c>
      <c r="G1304" s="31">
        <f>IF(AND(COUNTIFS(E$3:E1304,E1304,F$3:F1304,"giedra")=1,F1304="giedra"),1,0)</f>
        <v>0</v>
      </c>
    </row>
    <row r="1305" spans="4:7" ht="15.75">
      <c r="D1305" s="4">
        <v>45480.5</v>
      </c>
      <c r="E1305" s="36">
        <f t="shared" si="20"/>
        <v>45480</v>
      </c>
      <c r="F1305" s="1" t="s">
        <v>9</v>
      </c>
      <c r="G1305" s="31">
        <f>IF(AND(COUNTIFS(E$3:E1305,E1305,F$3:F1305,"giedra")=1,F1305="giedra"),1,0)</f>
        <v>0</v>
      </c>
    </row>
    <row r="1306" spans="4:7" ht="15.75">
      <c r="D1306" s="4">
        <v>45480.75</v>
      </c>
      <c r="E1306" s="36">
        <f t="shared" si="20"/>
        <v>45480</v>
      </c>
      <c r="F1306" s="1" t="s">
        <v>14</v>
      </c>
      <c r="G1306" s="31">
        <f>IF(AND(COUNTIFS(E$3:E1306,E1306,F$3:F1306,"giedra")=1,F1306="giedra"),1,0)</f>
        <v>0</v>
      </c>
    </row>
    <row r="1307" spans="4:7" ht="15.75">
      <c r="D1307" s="4">
        <v>45481</v>
      </c>
      <c r="E1307" s="36">
        <f t="shared" si="20"/>
        <v>45481</v>
      </c>
      <c r="F1307" s="1" t="s">
        <v>15</v>
      </c>
      <c r="G1307" s="31">
        <f>IF(AND(COUNTIFS(E$3:E1307,E1307,F$3:F1307,"giedra")=1,F1307="giedra"),1,0)</f>
        <v>0</v>
      </c>
    </row>
    <row r="1308" spans="4:7" ht="15.75">
      <c r="D1308" s="4">
        <v>45481.25</v>
      </c>
      <c r="E1308" s="36">
        <f t="shared" si="20"/>
        <v>45481</v>
      </c>
      <c r="F1308" s="1" t="s">
        <v>15</v>
      </c>
      <c r="G1308" s="31">
        <f>IF(AND(COUNTIFS(E$3:E1308,E1308,F$3:F1308,"giedra")=1,F1308="giedra"),1,0)</f>
        <v>0</v>
      </c>
    </row>
    <row r="1309" spans="4:7" ht="15.75">
      <c r="D1309" s="4">
        <v>45481.5</v>
      </c>
      <c r="E1309" s="36">
        <f t="shared" si="20"/>
        <v>45481</v>
      </c>
      <c r="F1309" s="1" t="s">
        <v>9</v>
      </c>
      <c r="G1309" s="31">
        <f>IF(AND(COUNTIFS(E$3:E1309,E1309,F$3:F1309,"giedra")=1,F1309="giedra"),1,0)</f>
        <v>0</v>
      </c>
    </row>
    <row r="1310" spans="4:7" ht="15.75">
      <c r="D1310" s="4">
        <v>45481.75</v>
      </c>
      <c r="E1310" s="36">
        <f t="shared" si="20"/>
        <v>45481</v>
      </c>
      <c r="F1310" s="1" t="s">
        <v>8</v>
      </c>
      <c r="G1310" s="31">
        <f>IF(AND(COUNTIFS(E$3:E1310,E1310,F$3:F1310,"giedra")=1,F1310="giedra"),1,0)</f>
        <v>1</v>
      </c>
    </row>
    <row r="1311" spans="4:7" ht="15.75">
      <c r="D1311" s="4">
        <v>45482</v>
      </c>
      <c r="E1311" s="36">
        <f t="shared" si="20"/>
        <v>45482</v>
      </c>
      <c r="F1311" s="1" t="s">
        <v>8</v>
      </c>
      <c r="G1311" s="31">
        <f>IF(AND(COUNTIFS(E$3:E1311,E1311,F$3:F1311,"giedra")=1,F1311="giedra"),1,0)</f>
        <v>1</v>
      </c>
    </row>
    <row r="1312" spans="4:7" ht="15.75">
      <c r="D1312" s="4">
        <v>45482.25</v>
      </c>
      <c r="E1312" s="36">
        <f t="shared" si="20"/>
        <v>45482</v>
      </c>
      <c r="F1312" s="1" t="s">
        <v>8</v>
      </c>
      <c r="G1312" s="31">
        <f>IF(AND(COUNTIFS(E$3:E1312,E1312,F$3:F1312,"giedra")=1,F1312="giedra"),1,0)</f>
        <v>0</v>
      </c>
    </row>
    <row r="1313" spans="4:7" ht="15.75">
      <c r="D1313" s="4">
        <v>45482.5</v>
      </c>
      <c r="E1313" s="36">
        <f t="shared" si="20"/>
        <v>45482</v>
      </c>
      <c r="F1313" s="1" t="s">
        <v>12</v>
      </c>
      <c r="G1313" s="31">
        <f>IF(AND(COUNTIFS(E$3:E1313,E1313,F$3:F1313,"giedra")=1,F1313="giedra"),1,0)</f>
        <v>0</v>
      </c>
    </row>
    <row r="1314" spans="4:7" ht="15.75">
      <c r="D1314" s="4">
        <v>45482.75</v>
      </c>
      <c r="E1314" s="36">
        <f t="shared" si="20"/>
        <v>45482</v>
      </c>
      <c r="F1314" s="1" t="s">
        <v>9</v>
      </c>
      <c r="G1314" s="31">
        <f>IF(AND(COUNTIFS(E$3:E1314,E1314,F$3:F1314,"giedra")=1,F1314="giedra"),1,0)</f>
        <v>0</v>
      </c>
    </row>
    <row r="1315" spans="4:7" ht="15.75">
      <c r="D1315" s="4">
        <v>45483</v>
      </c>
      <c r="E1315" s="36">
        <f t="shared" si="20"/>
        <v>45483</v>
      </c>
      <c r="F1315" s="1" t="s">
        <v>8</v>
      </c>
      <c r="G1315" s="31">
        <f>IF(AND(COUNTIFS(E$3:E1315,E1315,F$3:F1315,"giedra")=1,F1315="giedra"),1,0)</f>
        <v>1</v>
      </c>
    </row>
    <row r="1316" spans="4:7" ht="15.75">
      <c r="D1316" s="4">
        <v>45483.25</v>
      </c>
      <c r="E1316" s="36">
        <f t="shared" si="20"/>
        <v>45483</v>
      </c>
      <c r="F1316" s="1" t="s">
        <v>8</v>
      </c>
      <c r="G1316" s="31">
        <f>IF(AND(COUNTIFS(E$3:E1316,E1316,F$3:F1316,"giedra")=1,F1316="giedra"),1,0)</f>
        <v>0</v>
      </c>
    </row>
    <row r="1317" spans="4:7" ht="15.75">
      <c r="D1317" s="4">
        <v>45483.5</v>
      </c>
      <c r="E1317" s="36">
        <f t="shared" si="20"/>
        <v>45483</v>
      </c>
      <c r="F1317" s="1" t="s">
        <v>8</v>
      </c>
      <c r="G1317" s="31">
        <f>IF(AND(COUNTIFS(E$3:E1317,E1317,F$3:F1317,"giedra")=1,F1317="giedra"),1,0)</f>
        <v>0</v>
      </c>
    </row>
    <row r="1318" spans="4:7" ht="15.75">
      <c r="D1318" s="4">
        <v>45483.75</v>
      </c>
      <c r="E1318" s="36">
        <f t="shared" si="20"/>
        <v>45483</v>
      </c>
      <c r="F1318" s="1" t="s">
        <v>8</v>
      </c>
      <c r="G1318" s="31">
        <f>IF(AND(COUNTIFS(E$3:E1318,E1318,F$3:F1318,"giedra")=1,F1318="giedra"),1,0)</f>
        <v>0</v>
      </c>
    </row>
    <row r="1319" spans="4:7" ht="15.75">
      <c r="D1319" s="4">
        <v>45484</v>
      </c>
      <c r="E1319" s="36">
        <f t="shared" si="20"/>
        <v>45484</v>
      </c>
      <c r="F1319" s="1" t="s">
        <v>8</v>
      </c>
      <c r="G1319" s="31">
        <f>IF(AND(COUNTIFS(E$3:E1319,E1319,F$3:F1319,"giedra")=1,F1319="giedra"),1,0)</f>
        <v>1</v>
      </c>
    </row>
    <row r="1320" spans="4:7" ht="15.75">
      <c r="D1320" s="4">
        <v>45484.25</v>
      </c>
      <c r="E1320" s="36">
        <f t="shared" si="20"/>
        <v>45484</v>
      </c>
      <c r="F1320" s="1" t="s">
        <v>8</v>
      </c>
      <c r="G1320" s="31">
        <f>IF(AND(COUNTIFS(E$3:E1320,E1320,F$3:F1320,"giedra")=1,F1320="giedra"),1,0)</f>
        <v>0</v>
      </c>
    </row>
    <row r="1321" spans="4:7" ht="15.75">
      <c r="D1321" s="4">
        <v>45484.5</v>
      </c>
      <c r="E1321" s="36">
        <f t="shared" si="20"/>
        <v>45484</v>
      </c>
      <c r="F1321" s="1" t="s">
        <v>10</v>
      </c>
      <c r="G1321" s="31">
        <f>IF(AND(COUNTIFS(E$3:E1321,E1321,F$3:F1321,"giedra")=1,F1321="giedra"),1,0)</f>
        <v>0</v>
      </c>
    </row>
    <row r="1322" spans="4:7" ht="15.75">
      <c r="D1322" s="4">
        <v>45484.75</v>
      </c>
      <c r="E1322" s="36">
        <f t="shared" si="20"/>
        <v>45484</v>
      </c>
      <c r="F1322" s="1" t="s">
        <v>11</v>
      </c>
      <c r="G1322" s="31">
        <f>IF(AND(COUNTIFS(E$3:E1322,E1322,F$3:F1322,"giedra")=1,F1322="giedra"),1,0)</f>
        <v>0</v>
      </c>
    </row>
    <row r="1323" spans="4:7" ht="15.75">
      <c r="D1323" s="4">
        <v>45485</v>
      </c>
      <c r="E1323" s="36">
        <f t="shared" si="20"/>
        <v>45485</v>
      </c>
      <c r="F1323" s="1" t="s">
        <v>11</v>
      </c>
      <c r="G1323" s="31">
        <f>IF(AND(COUNTIFS(E$3:E1323,E1323,F$3:F1323,"giedra")=1,F1323="giedra"),1,0)</f>
        <v>0</v>
      </c>
    </row>
    <row r="1324" spans="4:7" ht="15.75">
      <c r="D1324" s="4">
        <v>45485.25</v>
      </c>
      <c r="E1324" s="36">
        <f t="shared" si="20"/>
        <v>45485</v>
      </c>
      <c r="F1324" s="1" t="s">
        <v>11</v>
      </c>
      <c r="G1324" s="31">
        <f>IF(AND(COUNTIFS(E$3:E1324,E1324,F$3:F1324,"giedra")=1,F1324="giedra"),1,0)</f>
        <v>0</v>
      </c>
    </row>
    <row r="1325" spans="4:7" ht="15.75">
      <c r="D1325" s="4">
        <v>45485.5</v>
      </c>
      <c r="E1325" s="36">
        <f t="shared" si="20"/>
        <v>45485</v>
      </c>
      <c r="F1325" s="1" t="s">
        <v>10</v>
      </c>
      <c r="G1325" s="31">
        <f>IF(AND(COUNTIFS(E$3:E1325,E1325,F$3:F1325,"giedra")=1,F1325="giedra"),1,0)</f>
        <v>0</v>
      </c>
    </row>
    <row r="1326" spans="4:7" ht="15.75">
      <c r="D1326" s="4">
        <v>45485.75</v>
      </c>
      <c r="E1326" s="36">
        <f t="shared" si="20"/>
        <v>45485</v>
      </c>
      <c r="F1326" s="1" t="s">
        <v>9</v>
      </c>
      <c r="G1326" s="31">
        <f>IF(AND(COUNTIFS(E$3:E1326,E1326,F$3:F1326,"giedra")=1,F1326="giedra"),1,0)</f>
        <v>0</v>
      </c>
    </row>
    <row r="1327" spans="4:7" ht="15.75">
      <c r="D1327" s="4">
        <v>45486</v>
      </c>
      <c r="E1327" s="36">
        <f t="shared" si="20"/>
        <v>45486</v>
      </c>
      <c r="F1327" s="1" t="s">
        <v>8</v>
      </c>
      <c r="G1327" s="31">
        <f>IF(AND(COUNTIFS(E$3:E1327,E1327,F$3:F1327,"giedra")=1,F1327="giedra"),1,0)</f>
        <v>1</v>
      </c>
    </row>
    <row r="1328" spans="4:7" ht="15.75">
      <c r="D1328" s="4">
        <v>45486.25</v>
      </c>
      <c r="E1328" s="36">
        <f t="shared" si="20"/>
        <v>45486</v>
      </c>
      <c r="F1328" s="1" t="s">
        <v>14</v>
      </c>
      <c r="G1328" s="31">
        <f>IF(AND(COUNTIFS(E$3:E1328,E1328,F$3:F1328,"giedra")=1,F1328="giedra"),1,0)</f>
        <v>0</v>
      </c>
    </row>
    <row r="1329" spans="4:7" ht="15.75">
      <c r="D1329" s="4">
        <v>45486.5</v>
      </c>
      <c r="E1329" s="36">
        <f t="shared" si="20"/>
        <v>45486</v>
      </c>
      <c r="F1329" s="1" t="s">
        <v>9</v>
      </c>
      <c r="G1329" s="31">
        <f>IF(AND(COUNTIFS(E$3:E1329,E1329,F$3:F1329,"giedra")=1,F1329="giedra"),1,0)</f>
        <v>0</v>
      </c>
    </row>
    <row r="1330" spans="4:7" ht="15.75">
      <c r="D1330" s="4">
        <v>45486.75</v>
      </c>
      <c r="E1330" s="36">
        <f t="shared" si="20"/>
        <v>45486</v>
      </c>
      <c r="F1330" s="1" t="s">
        <v>8</v>
      </c>
      <c r="G1330" s="31">
        <f>IF(AND(COUNTIFS(E$3:E1330,E1330,F$3:F1330,"giedra")=1,F1330="giedra"),1,0)</f>
        <v>0</v>
      </c>
    </row>
    <row r="1331" spans="4:7" ht="15.75">
      <c r="D1331" s="4">
        <v>45487</v>
      </c>
      <c r="E1331" s="36">
        <f t="shared" si="20"/>
        <v>45487</v>
      </c>
      <c r="F1331" s="1" t="s">
        <v>8</v>
      </c>
      <c r="G1331" s="31">
        <f>IF(AND(COUNTIFS(E$3:E1331,E1331,F$3:F1331,"giedra")=1,F1331="giedra"),1,0)</f>
        <v>1</v>
      </c>
    </row>
    <row r="1332" spans="4:7" ht="15.75">
      <c r="D1332" s="4">
        <v>45487.25</v>
      </c>
      <c r="E1332" s="36">
        <f t="shared" si="20"/>
        <v>45487</v>
      </c>
      <c r="F1332" s="1" t="s">
        <v>11</v>
      </c>
      <c r="G1332" s="31">
        <f>IF(AND(COUNTIFS(E$3:E1332,E1332,F$3:F1332,"giedra")=1,F1332="giedra"),1,0)</f>
        <v>0</v>
      </c>
    </row>
    <row r="1333" spans="4:7" ht="15.75">
      <c r="D1333" s="4">
        <v>45487.5</v>
      </c>
      <c r="E1333" s="36">
        <f t="shared" si="20"/>
        <v>45487</v>
      </c>
      <c r="F1333" s="1" t="s">
        <v>11</v>
      </c>
      <c r="G1333" s="31">
        <f>IF(AND(COUNTIFS(E$3:E1333,E1333,F$3:F1333,"giedra")=1,F1333="giedra"),1,0)</f>
        <v>0</v>
      </c>
    </row>
    <row r="1334" spans="4:7" ht="15.75">
      <c r="D1334" s="4">
        <v>45487.75</v>
      </c>
      <c r="E1334" s="36">
        <f t="shared" si="20"/>
        <v>45487</v>
      </c>
      <c r="F1334" s="1" t="s">
        <v>12</v>
      </c>
      <c r="G1334" s="31">
        <f>IF(AND(COUNTIFS(E$3:E1334,E1334,F$3:F1334,"giedra")=1,F1334="giedra"),1,0)</f>
        <v>0</v>
      </c>
    </row>
    <row r="1335" spans="4:7" ht="15.75">
      <c r="D1335" s="4">
        <v>45488</v>
      </c>
      <c r="E1335" s="36">
        <f t="shared" si="20"/>
        <v>45488</v>
      </c>
      <c r="F1335" s="1" t="s">
        <v>8</v>
      </c>
      <c r="G1335" s="31">
        <f>IF(AND(COUNTIFS(E$3:E1335,E1335,F$3:F1335,"giedra")=1,F1335="giedra"),1,0)</f>
        <v>1</v>
      </c>
    </row>
    <row r="1336" spans="4:7" ht="15.75">
      <c r="D1336" s="4">
        <v>45488.25</v>
      </c>
      <c r="E1336" s="36">
        <f t="shared" si="20"/>
        <v>45488</v>
      </c>
      <c r="F1336" s="1" t="s">
        <v>11</v>
      </c>
      <c r="G1336" s="31">
        <f>IF(AND(COUNTIFS(E$3:E1336,E1336,F$3:F1336,"giedra")=1,F1336="giedra"),1,0)</f>
        <v>0</v>
      </c>
    </row>
    <row r="1337" spans="4:7" ht="15.75">
      <c r="D1337" s="4">
        <v>45488.5</v>
      </c>
      <c r="E1337" s="36">
        <f t="shared" si="20"/>
        <v>45488</v>
      </c>
      <c r="F1337" s="1" t="s">
        <v>11</v>
      </c>
      <c r="G1337" s="31">
        <f>IF(AND(COUNTIFS(E$3:E1337,E1337,F$3:F1337,"giedra")=1,F1337="giedra"),1,0)</f>
        <v>0</v>
      </c>
    </row>
    <row r="1338" spans="4:7" ht="15.75">
      <c r="D1338" s="4">
        <v>45488.75</v>
      </c>
      <c r="E1338" s="36">
        <f t="shared" si="20"/>
        <v>45488</v>
      </c>
      <c r="F1338" s="1" t="s">
        <v>8</v>
      </c>
      <c r="G1338" s="31">
        <f>IF(AND(COUNTIFS(E$3:E1338,E1338,F$3:F1338,"giedra")=1,F1338="giedra"),1,0)</f>
        <v>0</v>
      </c>
    </row>
    <row r="1339" spans="4:7" ht="15.75">
      <c r="D1339" s="4">
        <v>45489</v>
      </c>
      <c r="E1339" s="36">
        <f t="shared" si="20"/>
        <v>45489</v>
      </c>
      <c r="F1339" s="1" t="s">
        <v>8</v>
      </c>
      <c r="G1339" s="31">
        <f>IF(AND(COUNTIFS(E$3:E1339,E1339,F$3:F1339,"giedra")=1,F1339="giedra"),1,0)</f>
        <v>1</v>
      </c>
    </row>
    <row r="1340" spans="4:7" ht="15.75">
      <c r="D1340" s="4">
        <v>45489.25</v>
      </c>
      <c r="E1340" s="36">
        <f t="shared" si="20"/>
        <v>45489</v>
      </c>
      <c r="F1340" s="1" t="s">
        <v>8</v>
      </c>
      <c r="G1340" s="31">
        <f>IF(AND(COUNTIFS(E$3:E1340,E1340,F$3:F1340,"giedra")=1,F1340="giedra"),1,0)</f>
        <v>0</v>
      </c>
    </row>
    <row r="1341" spans="4:7" ht="15.75">
      <c r="D1341" s="4">
        <v>45489.5</v>
      </c>
      <c r="E1341" s="36">
        <f t="shared" si="20"/>
        <v>45489</v>
      </c>
      <c r="F1341" s="1" t="s">
        <v>8</v>
      </c>
      <c r="G1341" s="31">
        <f>IF(AND(COUNTIFS(E$3:E1341,E1341,F$3:F1341,"giedra")=1,F1341="giedra"),1,0)</f>
        <v>0</v>
      </c>
    </row>
    <row r="1342" spans="4:7" ht="15.75">
      <c r="D1342" s="4">
        <v>45489.75</v>
      </c>
      <c r="E1342" s="36">
        <f t="shared" si="20"/>
        <v>45489</v>
      </c>
      <c r="F1342" s="1" t="s">
        <v>8</v>
      </c>
      <c r="G1342" s="31">
        <f>IF(AND(COUNTIFS(E$3:E1342,E1342,F$3:F1342,"giedra")=1,F1342="giedra"),1,0)</f>
        <v>0</v>
      </c>
    </row>
    <row r="1343" spans="4:7" ht="15.75">
      <c r="D1343" s="4">
        <v>45490</v>
      </c>
      <c r="E1343" s="36">
        <f t="shared" si="20"/>
        <v>45490</v>
      </c>
      <c r="F1343" s="1" t="s">
        <v>15</v>
      </c>
      <c r="G1343" s="31">
        <f>IF(AND(COUNTIFS(E$3:E1343,E1343,F$3:F1343,"giedra")=1,F1343="giedra"),1,0)</f>
        <v>0</v>
      </c>
    </row>
    <row r="1344" spans="4:7" ht="15.75">
      <c r="D1344" s="4">
        <v>45490.25</v>
      </c>
      <c r="E1344" s="36">
        <f t="shared" si="20"/>
        <v>45490</v>
      </c>
      <c r="F1344" s="1" t="s">
        <v>11</v>
      </c>
      <c r="G1344" s="31">
        <f>IF(AND(COUNTIFS(E$3:E1344,E1344,F$3:F1344,"giedra")=1,F1344="giedra"),1,0)</f>
        <v>0</v>
      </c>
    </row>
    <row r="1345" spans="4:7" ht="15.75">
      <c r="D1345" s="4">
        <v>45490.5</v>
      </c>
      <c r="E1345" s="36">
        <f t="shared" si="20"/>
        <v>45490</v>
      </c>
      <c r="F1345" s="1" t="s">
        <v>12</v>
      </c>
      <c r="G1345" s="31">
        <f>IF(AND(COUNTIFS(E$3:E1345,E1345,F$3:F1345,"giedra")=1,F1345="giedra"),1,0)</f>
        <v>0</v>
      </c>
    </row>
    <row r="1346" spans="4:7" ht="15.75">
      <c r="D1346" s="4">
        <v>45490.75</v>
      </c>
      <c r="E1346" s="36">
        <f t="shared" si="20"/>
        <v>45490</v>
      </c>
      <c r="F1346" s="1" t="s">
        <v>10</v>
      </c>
      <c r="G1346" s="31">
        <f>IF(AND(COUNTIFS(E$3:E1346,E1346,F$3:F1346,"giedra")=1,F1346="giedra"),1,0)</f>
        <v>0</v>
      </c>
    </row>
    <row r="1347" spans="4:7" ht="15.75">
      <c r="D1347" s="4">
        <v>45491</v>
      </c>
      <c r="E1347" s="36">
        <f t="shared" si="20"/>
        <v>45491</v>
      </c>
      <c r="F1347" s="1" t="s">
        <v>11</v>
      </c>
      <c r="G1347" s="31">
        <f>IF(AND(COUNTIFS(E$3:E1347,E1347,F$3:F1347,"giedra")=1,F1347="giedra"),1,0)</f>
        <v>0</v>
      </c>
    </row>
    <row r="1348" spans="4:7" ht="15.75">
      <c r="D1348" s="4">
        <v>45491.25</v>
      </c>
      <c r="E1348" s="36">
        <f t="shared" ref="E1348:E1411" si="21">ROUNDDOWN(D1348,0)</f>
        <v>45491</v>
      </c>
      <c r="F1348" s="1" t="s">
        <v>11</v>
      </c>
      <c r="G1348" s="31">
        <f>IF(AND(COUNTIFS(E$3:E1348,E1348,F$3:F1348,"giedra")=1,F1348="giedra"),1,0)</f>
        <v>0</v>
      </c>
    </row>
    <row r="1349" spans="4:7" ht="15.75">
      <c r="D1349" s="4">
        <v>45491.5</v>
      </c>
      <c r="E1349" s="36">
        <f t="shared" si="21"/>
        <v>45491</v>
      </c>
      <c r="F1349" s="1" t="s">
        <v>12</v>
      </c>
      <c r="G1349" s="31">
        <f>IF(AND(COUNTIFS(E$3:E1349,E1349,F$3:F1349,"giedra")=1,F1349="giedra"),1,0)</f>
        <v>0</v>
      </c>
    </row>
    <row r="1350" spans="4:7" ht="15.75">
      <c r="D1350" s="4">
        <v>45491.75</v>
      </c>
      <c r="E1350" s="36">
        <f t="shared" si="21"/>
        <v>45491</v>
      </c>
      <c r="F1350" s="1" t="s">
        <v>8</v>
      </c>
      <c r="G1350" s="31">
        <f>IF(AND(COUNTIFS(E$3:E1350,E1350,F$3:F1350,"giedra")=1,F1350="giedra"),1,0)</f>
        <v>1</v>
      </c>
    </row>
    <row r="1351" spans="4:7" ht="15.75">
      <c r="D1351" s="4">
        <v>45492</v>
      </c>
      <c r="E1351" s="36">
        <f t="shared" si="21"/>
        <v>45492</v>
      </c>
      <c r="F1351" s="1" t="s">
        <v>11</v>
      </c>
      <c r="G1351" s="31">
        <f>IF(AND(COUNTIFS(E$3:E1351,E1351,F$3:F1351,"giedra")=1,F1351="giedra"),1,0)</f>
        <v>0</v>
      </c>
    </row>
    <row r="1352" spans="4:7" ht="15.75">
      <c r="D1352" s="4">
        <v>45492.25</v>
      </c>
      <c r="E1352" s="36">
        <f t="shared" si="21"/>
        <v>45492</v>
      </c>
      <c r="F1352" s="1" t="s">
        <v>11</v>
      </c>
      <c r="G1352" s="31">
        <f>IF(AND(COUNTIFS(E$3:E1352,E1352,F$3:F1352,"giedra")=1,F1352="giedra"),1,0)</f>
        <v>0</v>
      </c>
    </row>
    <row r="1353" spans="4:7" ht="15.75">
      <c r="D1353" s="4">
        <v>45492.5</v>
      </c>
      <c r="E1353" s="36">
        <f t="shared" si="21"/>
        <v>45492</v>
      </c>
      <c r="F1353" s="1" t="s">
        <v>9</v>
      </c>
      <c r="G1353" s="31">
        <f>IF(AND(COUNTIFS(E$3:E1353,E1353,F$3:F1353,"giedra")=1,F1353="giedra"),1,0)</f>
        <v>0</v>
      </c>
    </row>
    <row r="1354" spans="4:7" ht="15.75">
      <c r="D1354" s="4">
        <v>45492.75</v>
      </c>
      <c r="E1354" s="36">
        <f t="shared" si="21"/>
        <v>45492</v>
      </c>
      <c r="F1354" s="1" t="s">
        <v>8</v>
      </c>
      <c r="G1354" s="31">
        <f>IF(AND(COUNTIFS(E$3:E1354,E1354,F$3:F1354,"giedra")=1,F1354="giedra"),1,0)</f>
        <v>1</v>
      </c>
    </row>
    <row r="1355" spans="4:7" ht="15.75">
      <c r="D1355" s="4">
        <v>45493</v>
      </c>
      <c r="E1355" s="36">
        <f t="shared" si="21"/>
        <v>45493</v>
      </c>
      <c r="F1355" s="1" t="s">
        <v>8</v>
      </c>
      <c r="G1355" s="31">
        <f>IF(AND(COUNTIFS(E$3:E1355,E1355,F$3:F1355,"giedra")=1,F1355="giedra"),1,0)</f>
        <v>1</v>
      </c>
    </row>
    <row r="1356" spans="4:7" ht="15.75">
      <c r="D1356" s="4">
        <v>45493.25</v>
      </c>
      <c r="E1356" s="36">
        <f t="shared" si="21"/>
        <v>45493</v>
      </c>
      <c r="F1356" s="1" t="s">
        <v>11</v>
      </c>
      <c r="G1356" s="31">
        <f>IF(AND(COUNTIFS(E$3:E1356,E1356,F$3:F1356,"giedra")=1,F1356="giedra"),1,0)</f>
        <v>0</v>
      </c>
    </row>
    <row r="1357" spans="4:7" ht="15.75">
      <c r="D1357" s="4">
        <v>45493.5</v>
      </c>
      <c r="E1357" s="36">
        <f t="shared" si="21"/>
        <v>45493</v>
      </c>
      <c r="F1357" s="1" t="s">
        <v>8</v>
      </c>
      <c r="G1357" s="31">
        <f>IF(AND(COUNTIFS(E$3:E1357,E1357,F$3:F1357,"giedra")=1,F1357="giedra"),1,0)</f>
        <v>0</v>
      </c>
    </row>
    <row r="1358" spans="4:7" ht="15.75">
      <c r="D1358" s="4">
        <v>45493.75</v>
      </c>
      <c r="E1358" s="36">
        <f t="shared" si="21"/>
        <v>45493</v>
      </c>
      <c r="F1358" s="1" t="s">
        <v>11</v>
      </c>
      <c r="G1358" s="31">
        <f>IF(AND(COUNTIFS(E$3:E1358,E1358,F$3:F1358,"giedra")=1,F1358="giedra"),1,0)</f>
        <v>0</v>
      </c>
    </row>
    <row r="1359" spans="4:7" ht="15.75">
      <c r="D1359" s="4">
        <v>45494</v>
      </c>
      <c r="E1359" s="36">
        <f t="shared" si="21"/>
        <v>45494</v>
      </c>
      <c r="F1359" s="1" t="s">
        <v>8</v>
      </c>
      <c r="G1359" s="31">
        <f>IF(AND(COUNTIFS(E$3:E1359,E1359,F$3:F1359,"giedra")=1,F1359="giedra"),1,0)</f>
        <v>1</v>
      </c>
    </row>
    <row r="1360" spans="4:7" ht="15.75">
      <c r="D1360" s="4">
        <v>45494.25</v>
      </c>
      <c r="E1360" s="36">
        <f t="shared" si="21"/>
        <v>45494</v>
      </c>
      <c r="F1360" s="1" t="s">
        <v>8</v>
      </c>
      <c r="G1360" s="31">
        <f>IF(AND(COUNTIFS(E$3:E1360,E1360,F$3:F1360,"giedra")=1,F1360="giedra"),1,0)</f>
        <v>0</v>
      </c>
    </row>
    <row r="1361" spans="4:7" ht="15.75">
      <c r="D1361" s="4">
        <v>45494.5</v>
      </c>
      <c r="E1361" s="36">
        <f t="shared" si="21"/>
        <v>45494</v>
      </c>
      <c r="F1361" s="1" t="s">
        <v>8</v>
      </c>
      <c r="G1361" s="31">
        <f>IF(AND(COUNTIFS(E$3:E1361,E1361,F$3:F1361,"giedra")=1,F1361="giedra"),1,0)</f>
        <v>0</v>
      </c>
    </row>
    <row r="1362" spans="4:7" ht="15.75">
      <c r="D1362" s="4">
        <v>45494.75</v>
      </c>
      <c r="E1362" s="36">
        <f t="shared" si="21"/>
        <v>45494</v>
      </c>
      <c r="F1362" s="1" t="s">
        <v>10</v>
      </c>
      <c r="G1362" s="31">
        <f>IF(AND(COUNTIFS(E$3:E1362,E1362,F$3:F1362,"giedra")=1,F1362="giedra"),1,0)</f>
        <v>0</v>
      </c>
    </row>
    <row r="1363" spans="4:7" ht="15.75">
      <c r="D1363" s="4">
        <v>45495</v>
      </c>
      <c r="E1363" s="36">
        <f t="shared" si="21"/>
        <v>45495</v>
      </c>
      <c r="F1363" s="1" t="s">
        <v>8</v>
      </c>
      <c r="G1363" s="31">
        <f>IF(AND(COUNTIFS(E$3:E1363,E1363,F$3:F1363,"giedra")=1,F1363="giedra"),1,0)</f>
        <v>1</v>
      </c>
    </row>
    <row r="1364" spans="4:7" ht="15.75">
      <c r="D1364" s="4">
        <v>45495.25</v>
      </c>
      <c r="E1364" s="36">
        <f t="shared" si="21"/>
        <v>45495</v>
      </c>
      <c r="F1364" s="1" t="s">
        <v>9</v>
      </c>
      <c r="G1364" s="31">
        <f>IF(AND(COUNTIFS(E$3:E1364,E1364,F$3:F1364,"giedra")=1,F1364="giedra"),1,0)</f>
        <v>0</v>
      </c>
    </row>
    <row r="1365" spans="4:7" ht="15.75">
      <c r="D1365" s="4">
        <v>45495.5</v>
      </c>
      <c r="E1365" s="36">
        <f t="shared" si="21"/>
        <v>45495</v>
      </c>
      <c r="F1365" s="1" t="s">
        <v>10</v>
      </c>
      <c r="G1365" s="31">
        <f>IF(AND(COUNTIFS(E$3:E1365,E1365,F$3:F1365,"giedra")=1,F1365="giedra"),1,0)</f>
        <v>0</v>
      </c>
    </row>
    <row r="1366" spans="4:7" ht="15.75">
      <c r="D1366" s="4">
        <v>45495.75</v>
      </c>
      <c r="E1366" s="36">
        <f t="shared" si="21"/>
        <v>45495</v>
      </c>
      <c r="F1366" s="1" t="s">
        <v>8</v>
      </c>
      <c r="G1366" s="31">
        <f>IF(AND(COUNTIFS(E$3:E1366,E1366,F$3:F1366,"giedra")=1,F1366="giedra"),1,0)</f>
        <v>0</v>
      </c>
    </row>
    <row r="1367" spans="4:7" ht="15.75">
      <c r="D1367" s="4">
        <v>45496</v>
      </c>
      <c r="E1367" s="36">
        <f t="shared" si="21"/>
        <v>45496</v>
      </c>
      <c r="F1367" s="1" t="s">
        <v>8</v>
      </c>
      <c r="G1367" s="31">
        <f>IF(AND(COUNTIFS(E$3:E1367,E1367,F$3:F1367,"giedra")=1,F1367="giedra"),1,0)</f>
        <v>1</v>
      </c>
    </row>
    <row r="1368" spans="4:7" ht="15.75">
      <c r="D1368" s="4">
        <v>45496.25</v>
      </c>
      <c r="E1368" s="36">
        <f t="shared" si="21"/>
        <v>45496</v>
      </c>
      <c r="F1368" s="1" t="s">
        <v>8</v>
      </c>
      <c r="G1368" s="31">
        <f>IF(AND(COUNTIFS(E$3:E1368,E1368,F$3:F1368,"giedra")=1,F1368="giedra"),1,0)</f>
        <v>0</v>
      </c>
    </row>
    <row r="1369" spans="4:7" ht="15.75">
      <c r="D1369" s="4">
        <v>45496.5</v>
      </c>
      <c r="E1369" s="36">
        <f t="shared" si="21"/>
        <v>45496</v>
      </c>
      <c r="F1369" s="1" t="s">
        <v>11</v>
      </c>
      <c r="G1369" s="31">
        <f>IF(AND(COUNTIFS(E$3:E1369,E1369,F$3:F1369,"giedra")=1,F1369="giedra"),1,0)</f>
        <v>0</v>
      </c>
    </row>
    <row r="1370" spans="4:7" ht="15.75">
      <c r="D1370" s="4">
        <v>45496.75</v>
      </c>
      <c r="E1370" s="36">
        <f t="shared" si="21"/>
        <v>45496</v>
      </c>
      <c r="F1370" s="1" t="s">
        <v>11</v>
      </c>
      <c r="G1370" s="31">
        <f>IF(AND(COUNTIFS(E$3:E1370,E1370,F$3:F1370,"giedra")=1,F1370="giedra"),1,0)</f>
        <v>0</v>
      </c>
    </row>
    <row r="1371" spans="4:7" ht="15.75">
      <c r="D1371" s="4">
        <v>45497</v>
      </c>
      <c r="E1371" s="36">
        <f t="shared" si="21"/>
        <v>45497</v>
      </c>
      <c r="F1371" s="1" t="s">
        <v>11</v>
      </c>
      <c r="G1371" s="31">
        <f>IF(AND(COUNTIFS(E$3:E1371,E1371,F$3:F1371,"giedra")=1,F1371="giedra"),1,0)</f>
        <v>0</v>
      </c>
    </row>
    <row r="1372" spans="4:7" ht="15.75">
      <c r="D1372" s="4">
        <v>45497.25</v>
      </c>
      <c r="E1372" s="36">
        <f t="shared" si="21"/>
        <v>45497</v>
      </c>
      <c r="F1372" s="1" t="s">
        <v>11</v>
      </c>
      <c r="G1372" s="31">
        <f>IF(AND(COUNTIFS(E$3:E1372,E1372,F$3:F1372,"giedra")=1,F1372="giedra"),1,0)</f>
        <v>0</v>
      </c>
    </row>
    <row r="1373" spans="4:7" ht="15.75">
      <c r="D1373" s="4">
        <v>45497.5</v>
      </c>
      <c r="E1373" s="36">
        <f t="shared" si="21"/>
        <v>45497</v>
      </c>
      <c r="F1373" s="1" t="s">
        <v>11</v>
      </c>
      <c r="G1373" s="31">
        <f>IF(AND(COUNTIFS(E$3:E1373,E1373,F$3:F1373,"giedra")=1,F1373="giedra"),1,0)</f>
        <v>0</v>
      </c>
    </row>
    <row r="1374" spans="4:7" ht="15.75">
      <c r="D1374" s="4">
        <v>45497.75</v>
      </c>
      <c r="E1374" s="36">
        <f t="shared" si="21"/>
        <v>45497</v>
      </c>
      <c r="F1374" s="1" t="s">
        <v>11</v>
      </c>
      <c r="G1374" s="31">
        <f>IF(AND(COUNTIFS(E$3:E1374,E1374,F$3:F1374,"giedra")=1,F1374="giedra"),1,0)</f>
        <v>0</v>
      </c>
    </row>
    <row r="1375" spans="4:7" ht="15.75">
      <c r="D1375" s="4">
        <v>45498</v>
      </c>
      <c r="E1375" s="36">
        <f t="shared" si="21"/>
        <v>45498</v>
      </c>
      <c r="F1375" s="1" t="s">
        <v>11</v>
      </c>
      <c r="G1375" s="31">
        <f>IF(AND(COUNTIFS(E$3:E1375,E1375,F$3:F1375,"giedra")=1,F1375="giedra"),1,0)</f>
        <v>0</v>
      </c>
    </row>
    <row r="1376" spans="4:7" ht="15.75">
      <c r="D1376" s="4">
        <v>45498.25</v>
      </c>
      <c r="E1376" s="36">
        <f t="shared" si="21"/>
        <v>45498</v>
      </c>
      <c r="F1376" s="1" t="s">
        <v>8</v>
      </c>
      <c r="G1376" s="31">
        <f>IF(AND(COUNTIFS(E$3:E1376,E1376,F$3:F1376,"giedra")=1,F1376="giedra"),1,0)</f>
        <v>1</v>
      </c>
    </row>
    <row r="1377" spans="4:7" ht="15.75">
      <c r="D1377" s="4">
        <v>45498.5</v>
      </c>
      <c r="E1377" s="36">
        <f t="shared" si="21"/>
        <v>45498</v>
      </c>
      <c r="F1377" s="1" t="s">
        <v>15</v>
      </c>
      <c r="G1377" s="31">
        <f>IF(AND(COUNTIFS(E$3:E1377,E1377,F$3:F1377,"giedra")=1,F1377="giedra"),1,0)</f>
        <v>0</v>
      </c>
    </row>
    <row r="1378" spans="4:7" ht="15.75">
      <c r="D1378" s="4">
        <v>45498.75</v>
      </c>
      <c r="E1378" s="36">
        <f t="shared" si="21"/>
        <v>45498</v>
      </c>
      <c r="F1378" s="1" t="s">
        <v>11</v>
      </c>
      <c r="G1378" s="31">
        <f>IF(AND(COUNTIFS(E$3:E1378,E1378,F$3:F1378,"giedra")=1,F1378="giedra"),1,0)</f>
        <v>0</v>
      </c>
    </row>
    <row r="1379" spans="4:7" ht="15.75">
      <c r="D1379" s="4">
        <v>45499</v>
      </c>
      <c r="E1379" s="36">
        <f t="shared" si="21"/>
        <v>45499</v>
      </c>
      <c r="F1379" s="1" t="s">
        <v>11</v>
      </c>
      <c r="G1379" s="31">
        <f>IF(AND(COUNTIFS(E$3:E1379,E1379,F$3:F1379,"giedra")=1,F1379="giedra"),1,0)</f>
        <v>0</v>
      </c>
    </row>
    <row r="1380" spans="4:7" ht="15.75">
      <c r="D1380" s="4">
        <v>45499.25</v>
      </c>
      <c r="E1380" s="36">
        <f t="shared" si="21"/>
        <v>45499</v>
      </c>
      <c r="F1380" s="1" t="s">
        <v>11</v>
      </c>
      <c r="G1380" s="31">
        <f>IF(AND(COUNTIFS(E$3:E1380,E1380,F$3:F1380,"giedra")=1,F1380="giedra"),1,0)</f>
        <v>0</v>
      </c>
    </row>
    <row r="1381" spans="4:7" ht="15.75">
      <c r="D1381" s="4">
        <v>45499.5</v>
      </c>
      <c r="E1381" s="36">
        <f t="shared" si="21"/>
        <v>45499</v>
      </c>
      <c r="F1381" s="1" t="s">
        <v>14</v>
      </c>
      <c r="G1381" s="31">
        <f>IF(AND(COUNTIFS(E$3:E1381,E1381,F$3:F1381,"giedra")=1,F1381="giedra"),1,0)</f>
        <v>0</v>
      </c>
    </row>
    <row r="1382" spans="4:7" ht="15.75">
      <c r="D1382" s="4">
        <v>45499.75</v>
      </c>
      <c r="E1382" s="36">
        <f t="shared" si="21"/>
        <v>45499</v>
      </c>
      <c r="F1382" s="1" t="s">
        <v>14</v>
      </c>
      <c r="G1382" s="31">
        <f>IF(AND(COUNTIFS(E$3:E1382,E1382,F$3:F1382,"giedra")=1,F1382="giedra"),1,0)</f>
        <v>0</v>
      </c>
    </row>
    <row r="1383" spans="4:7" ht="15.75">
      <c r="D1383" s="4">
        <v>45500</v>
      </c>
      <c r="E1383" s="36">
        <f t="shared" si="21"/>
        <v>45500</v>
      </c>
      <c r="F1383" s="1" t="s">
        <v>13</v>
      </c>
      <c r="G1383" s="31">
        <f>IF(AND(COUNTIFS(E$3:E1383,E1383,F$3:F1383,"giedra")=1,F1383="giedra"),1,0)</f>
        <v>0</v>
      </c>
    </row>
    <row r="1384" spans="4:7" ht="15.75">
      <c r="D1384" s="4">
        <v>45500.25</v>
      </c>
      <c r="E1384" s="36">
        <f t="shared" si="21"/>
        <v>45500</v>
      </c>
      <c r="F1384" s="1" t="s">
        <v>16</v>
      </c>
      <c r="G1384" s="31">
        <f>IF(AND(COUNTIFS(E$3:E1384,E1384,F$3:F1384,"giedra")=1,F1384="giedra"),1,0)</f>
        <v>0</v>
      </c>
    </row>
    <row r="1385" spans="4:7" ht="15.75">
      <c r="D1385" s="4">
        <v>45500.5</v>
      </c>
      <c r="E1385" s="36">
        <f t="shared" si="21"/>
        <v>45500</v>
      </c>
      <c r="F1385" s="1" t="s">
        <v>8</v>
      </c>
      <c r="G1385" s="31">
        <f>IF(AND(COUNTIFS(E$3:E1385,E1385,F$3:F1385,"giedra")=1,F1385="giedra"),1,0)</f>
        <v>1</v>
      </c>
    </row>
    <row r="1386" spans="4:7" ht="15.75">
      <c r="D1386" s="4">
        <v>45500.75</v>
      </c>
      <c r="E1386" s="36">
        <f t="shared" si="21"/>
        <v>45500</v>
      </c>
      <c r="F1386" s="1" t="s">
        <v>11</v>
      </c>
      <c r="G1386" s="31">
        <f>IF(AND(COUNTIFS(E$3:E1386,E1386,F$3:F1386,"giedra")=1,F1386="giedra"),1,0)</f>
        <v>0</v>
      </c>
    </row>
    <row r="1387" spans="4:7" ht="15.75">
      <c r="D1387" s="4">
        <v>45501</v>
      </c>
      <c r="E1387" s="36">
        <f t="shared" si="21"/>
        <v>45501</v>
      </c>
      <c r="F1387" s="1" t="s">
        <v>11</v>
      </c>
      <c r="G1387" s="31">
        <f>IF(AND(COUNTIFS(E$3:E1387,E1387,F$3:F1387,"giedra")=1,F1387="giedra"),1,0)</f>
        <v>0</v>
      </c>
    </row>
    <row r="1388" spans="4:7" ht="15.75">
      <c r="D1388" s="4">
        <v>45501.25</v>
      </c>
      <c r="E1388" s="36">
        <f t="shared" si="21"/>
        <v>45501</v>
      </c>
      <c r="F1388" s="1" t="s">
        <v>14</v>
      </c>
      <c r="G1388" s="31">
        <f>IF(AND(COUNTIFS(E$3:E1388,E1388,F$3:F1388,"giedra")=1,F1388="giedra"),1,0)</f>
        <v>0</v>
      </c>
    </row>
    <row r="1389" spans="4:7" ht="15.75">
      <c r="D1389" s="4">
        <v>45501.5</v>
      </c>
      <c r="E1389" s="36">
        <f t="shared" si="21"/>
        <v>45501</v>
      </c>
      <c r="F1389" s="1" t="s">
        <v>14</v>
      </c>
      <c r="G1389" s="31">
        <f>IF(AND(COUNTIFS(E$3:E1389,E1389,F$3:F1389,"giedra")=1,F1389="giedra"),1,0)</f>
        <v>0</v>
      </c>
    </row>
    <row r="1390" spans="4:7" ht="15.75">
      <c r="D1390" s="4">
        <v>45501.75</v>
      </c>
      <c r="E1390" s="36">
        <f t="shared" si="21"/>
        <v>45501</v>
      </c>
      <c r="F1390" s="1" t="s">
        <v>14</v>
      </c>
      <c r="G1390" s="31">
        <f>IF(AND(COUNTIFS(E$3:E1390,E1390,F$3:F1390,"giedra")=1,F1390="giedra"),1,0)</f>
        <v>0</v>
      </c>
    </row>
    <row r="1391" spans="4:7" ht="15.75">
      <c r="D1391" s="4">
        <v>45502</v>
      </c>
      <c r="E1391" s="36">
        <f t="shared" si="21"/>
        <v>45502</v>
      </c>
      <c r="F1391" s="1" t="s">
        <v>14</v>
      </c>
      <c r="G1391" s="31">
        <f>IF(AND(COUNTIFS(E$3:E1391,E1391,F$3:F1391,"giedra")=1,F1391="giedra"),1,0)</f>
        <v>0</v>
      </c>
    </row>
    <row r="1392" spans="4:7" ht="15.75">
      <c r="D1392" s="4">
        <v>45502.25</v>
      </c>
      <c r="E1392" s="36">
        <f t="shared" si="21"/>
        <v>45502</v>
      </c>
      <c r="F1392" s="1" t="s">
        <v>14</v>
      </c>
      <c r="G1392" s="31">
        <f>IF(AND(COUNTIFS(E$3:E1392,E1392,F$3:F1392,"giedra")=1,F1392="giedra"),1,0)</f>
        <v>0</v>
      </c>
    </row>
    <row r="1393" spans="4:7" ht="15.75">
      <c r="D1393" s="4">
        <v>45502.5</v>
      </c>
      <c r="E1393" s="36">
        <f t="shared" si="21"/>
        <v>45502</v>
      </c>
      <c r="F1393" s="1" t="s">
        <v>15</v>
      </c>
      <c r="G1393" s="31">
        <f>IF(AND(COUNTIFS(E$3:E1393,E1393,F$3:F1393,"giedra")=1,F1393="giedra"),1,0)</f>
        <v>0</v>
      </c>
    </row>
    <row r="1394" spans="4:7" ht="15.75">
      <c r="D1394" s="4">
        <v>45502.75</v>
      </c>
      <c r="E1394" s="36">
        <f t="shared" si="21"/>
        <v>45502</v>
      </c>
      <c r="F1394" s="1" t="s">
        <v>15</v>
      </c>
      <c r="G1394" s="31">
        <f>IF(AND(COUNTIFS(E$3:E1394,E1394,F$3:F1394,"giedra")=1,F1394="giedra"),1,0)</f>
        <v>0</v>
      </c>
    </row>
    <row r="1395" spans="4:7" ht="15.75">
      <c r="D1395" s="4">
        <v>45503</v>
      </c>
      <c r="E1395" s="36">
        <f t="shared" si="21"/>
        <v>45503</v>
      </c>
      <c r="F1395" s="1" t="s">
        <v>11</v>
      </c>
      <c r="G1395" s="31">
        <f>IF(AND(COUNTIFS(E$3:E1395,E1395,F$3:F1395,"giedra")=1,F1395="giedra"),1,0)</f>
        <v>0</v>
      </c>
    </row>
    <row r="1396" spans="4:7" ht="15.75">
      <c r="D1396" s="4">
        <v>45503.25</v>
      </c>
      <c r="E1396" s="36">
        <f t="shared" si="21"/>
        <v>45503</v>
      </c>
      <c r="F1396" s="1" t="s">
        <v>11</v>
      </c>
      <c r="G1396" s="31">
        <f>IF(AND(COUNTIFS(E$3:E1396,E1396,F$3:F1396,"giedra")=1,F1396="giedra"),1,0)</f>
        <v>0</v>
      </c>
    </row>
    <row r="1397" spans="4:7" ht="15.75">
      <c r="D1397" s="4">
        <v>45503.5</v>
      </c>
      <c r="E1397" s="36">
        <f t="shared" si="21"/>
        <v>45503</v>
      </c>
      <c r="F1397" s="1" t="s">
        <v>12</v>
      </c>
      <c r="G1397" s="31">
        <f>IF(AND(COUNTIFS(E$3:E1397,E1397,F$3:F1397,"giedra")=1,F1397="giedra"),1,0)</f>
        <v>0</v>
      </c>
    </row>
    <row r="1398" spans="4:7" ht="15.75">
      <c r="D1398" s="4">
        <v>45503.75</v>
      </c>
      <c r="E1398" s="36">
        <f t="shared" si="21"/>
        <v>45503</v>
      </c>
      <c r="F1398" s="1" t="s">
        <v>11</v>
      </c>
      <c r="G1398" s="31">
        <f>IF(AND(COUNTIFS(E$3:E1398,E1398,F$3:F1398,"giedra")=1,F1398="giedra"),1,0)</f>
        <v>0</v>
      </c>
    </row>
    <row r="1399" spans="4:7" ht="15.75">
      <c r="D1399" s="4">
        <v>45504</v>
      </c>
      <c r="E1399" s="36">
        <f t="shared" si="21"/>
        <v>45504</v>
      </c>
      <c r="F1399" s="1" t="s">
        <v>8</v>
      </c>
      <c r="G1399" s="31">
        <f>IF(AND(COUNTIFS(E$3:E1399,E1399,F$3:F1399,"giedra")=1,F1399="giedra"),1,0)</f>
        <v>1</v>
      </c>
    </row>
    <row r="1400" spans="4:7" ht="15.75">
      <c r="D1400" s="4">
        <v>45504.25</v>
      </c>
      <c r="E1400" s="36">
        <f t="shared" si="21"/>
        <v>45504</v>
      </c>
      <c r="F1400" s="1" t="s">
        <v>12</v>
      </c>
      <c r="G1400" s="31">
        <f>IF(AND(COUNTIFS(E$3:E1400,E1400,F$3:F1400,"giedra")=1,F1400="giedra"),1,0)</f>
        <v>0</v>
      </c>
    </row>
    <row r="1401" spans="4:7" ht="15.75">
      <c r="D1401" s="4">
        <v>45504.5</v>
      </c>
      <c r="E1401" s="36">
        <f t="shared" si="21"/>
        <v>45504</v>
      </c>
      <c r="F1401" s="1" t="s">
        <v>10</v>
      </c>
      <c r="G1401" s="31">
        <f>IF(AND(COUNTIFS(E$3:E1401,E1401,F$3:F1401,"giedra")=1,F1401="giedra"),1,0)</f>
        <v>0</v>
      </c>
    </row>
    <row r="1402" spans="4:7" ht="15.75">
      <c r="D1402" s="4">
        <v>45504.75</v>
      </c>
      <c r="E1402" s="36">
        <f t="shared" si="21"/>
        <v>45504</v>
      </c>
      <c r="F1402" s="1" t="s">
        <v>8</v>
      </c>
      <c r="G1402" s="31">
        <f>IF(AND(COUNTIFS(E$3:E1402,E1402,F$3:F1402,"giedra")=1,F1402="giedra"),1,0)</f>
        <v>0</v>
      </c>
    </row>
    <row r="1403" spans="4:7" ht="15.75">
      <c r="D1403" s="4">
        <v>45505</v>
      </c>
      <c r="E1403" s="36">
        <f t="shared" si="21"/>
        <v>45505</v>
      </c>
      <c r="F1403" s="1" t="s">
        <v>8</v>
      </c>
      <c r="G1403" s="31">
        <f>IF(AND(COUNTIFS(E$3:E1403,E1403,F$3:F1403,"giedra")=1,F1403="giedra"),1,0)</f>
        <v>1</v>
      </c>
    </row>
    <row r="1404" spans="4:7" ht="15.75">
      <c r="D1404" s="4">
        <v>45505.25</v>
      </c>
      <c r="E1404" s="36">
        <f t="shared" si="21"/>
        <v>45505</v>
      </c>
      <c r="F1404" s="1" t="s">
        <v>9</v>
      </c>
      <c r="G1404" s="31">
        <f>IF(AND(COUNTIFS(E$3:E1404,E1404,F$3:F1404,"giedra")=1,F1404="giedra"),1,0)</f>
        <v>0</v>
      </c>
    </row>
    <row r="1405" spans="4:7" ht="15.75">
      <c r="D1405" s="4">
        <v>45505.5</v>
      </c>
      <c r="E1405" s="36">
        <f t="shared" si="21"/>
        <v>45505</v>
      </c>
      <c r="F1405" s="1" t="s">
        <v>12</v>
      </c>
      <c r="G1405" s="31">
        <f>IF(AND(COUNTIFS(E$3:E1405,E1405,F$3:F1405,"giedra")=1,F1405="giedra"),1,0)</f>
        <v>0</v>
      </c>
    </row>
    <row r="1406" spans="4:7" ht="15.75">
      <c r="D1406" s="4">
        <v>45505.75</v>
      </c>
      <c r="E1406" s="36">
        <f t="shared" si="21"/>
        <v>45505</v>
      </c>
      <c r="F1406" s="1" t="s">
        <v>11</v>
      </c>
      <c r="G1406" s="31">
        <f>IF(AND(COUNTIFS(E$3:E1406,E1406,F$3:F1406,"giedra")=1,F1406="giedra"),1,0)</f>
        <v>0</v>
      </c>
    </row>
    <row r="1407" spans="4:7" ht="15.75">
      <c r="D1407" s="4">
        <v>45506</v>
      </c>
      <c r="E1407" s="36">
        <f t="shared" si="21"/>
        <v>45506</v>
      </c>
      <c r="F1407" s="1" t="s">
        <v>8</v>
      </c>
      <c r="G1407" s="31">
        <f>IF(AND(COUNTIFS(E$3:E1407,E1407,F$3:F1407,"giedra")=1,F1407="giedra"),1,0)</f>
        <v>1</v>
      </c>
    </row>
    <row r="1408" spans="4:7" ht="15.75">
      <c r="D1408" s="4">
        <v>45506.25</v>
      </c>
      <c r="E1408" s="36">
        <f t="shared" si="21"/>
        <v>45506</v>
      </c>
      <c r="F1408" s="1" t="s">
        <v>11</v>
      </c>
      <c r="G1408" s="31">
        <f>IF(AND(COUNTIFS(E$3:E1408,E1408,F$3:F1408,"giedra")=1,F1408="giedra"),1,0)</f>
        <v>0</v>
      </c>
    </row>
    <row r="1409" spans="4:7" ht="15.75">
      <c r="D1409" s="4">
        <v>45506.5</v>
      </c>
      <c r="E1409" s="36">
        <f t="shared" si="21"/>
        <v>45506</v>
      </c>
      <c r="F1409" s="1" t="s">
        <v>12</v>
      </c>
      <c r="G1409" s="31">
        <f>IF(AND(COUNTIFS(E$3:E1409,E1409,F$3:F1409,"giedra")=1,F1409="giedra"),1,0)</f>
        <v>0</v>
      </c>
    </row>
    <row r="1410" spans="4:7" ht="15.75">
      <c r="D1410" s="4">
        <v>45506.75</v>
      </c>
      <c r="E1410" s="36">
        <f t="shared" si="21"/>
        <v>45506</v>
      </c>
      <c r="F1410" s="1" t="s">
        <v>8</v>
      </c>
      <c r="G1410" s="31">
        <f>IF(AND(COUNTIFS(E$3:E1410,E1410,F$3:F1410,"giedra")=1,F1410="giedra"),1,0)</f>
        <v>0</v>
      </c>
    </row>
    <row r="1411" spans="4:7" ht="15.75">
      <c r="D1411" s="4">
        <v>45507</v>
      </c>
      <c r="E1411" s="36">
        <f t="shared" si="21"/>
        <v>45507</v>
      </c>
      <c r="F1411" s="1" t="s">
        <v>10</v>
      </c>
      <c r="G1411" s="31">
        <f>IF(AND(COUNTIFS(E$3:E1411,E1411,F$3:F1411,"giedra")=1,F1411="giedra"),1,0)</f>
        <v>0</v>
      </c>
    </row>
    <row r="1412" spans="4:7" ht="15.75">
      <c r="D1412" s="4">
        <v>45507.25</v>
      </c>
      <c r="E1412" s="36">
        <f t="shared" ref="E1412:E1462" si="22">ROUNDDOWN(D1412,0)</f>
        <v>45507</v>
      </c>
      <c r="F1412" s="1" t="s">
        <v>11</v>
      </c>
      <c r="G1412" s="31">
        <f>IF(AND(COUNTIFS(E$3:E1412,E1412,F$3:F1412,"giedra")=1,F1412="giedra"),1,0)</f>
        <v>0</v>
      </c>
    </row>
    <row r="1413" spans="4:7" ht="15.75">
      <c r="D1413" s="4">
        <v>45507.5</v>
      </c>
      <c r="E1413" s="36">
        <f t="shared" si="22"/>
        <v>45507</v>
      </c>
      <c r="F1413" s="1" t="s">
        <v>10</v>
      </c>
      <c r="G1413" s="31">
        <f>IF(AND(COUNTIFS(E$3:E1413,E1413,F$3:F1413,"giedra")=1,F1413="giedra"),1,0)</f>
        <v>0</v>
      </c>
    </row>
    <row r="1414" spans="4:7" ht="15.75">
      <c r="D1414" s="4">
        <v>45507.75</v>
      </c>
      <c r="E1414" s="36">
        <f t="shared" si="22"/>
        <v>45507</v>
      </c>
      <c r="F1414" s="1" t="s">
        <v>8</v>
      </c>
      <c r="G1414" s="31">
        <f>IF(AND(COUNTIFS(E$3:E1414,E1414,F$3:F1414,"giedra")=1,F1414="giedra"),1,0)</f>
        <v>1</v>
      </c>
    </row>
    <row r="1415" spans="4:7" ht="15.75">
      <c r="D1415" s="4">
        <v>45508</v>
      </c>
      <c r="E1415" s="36">
        <f t="shared" si="22"/>
        <v>45508</v>
      </c>
      <c r="F1415" s="1" t="s">
        <v>8</v>
      </c>
      <c r="G1415" s="31">
        <f>IF(AND(COUNTIFS(E$3:E1415,E1415,F$3:F1415,"giedra")=1,F1415="giedra"),1,0)</f>
        <v>1</v>
      </c>
    </row>
    <row r="1416" spans="4:7" ht="15.75">
      <c r="D1416" s="4">
        <v>45508.25</v>
      </c>
      <c r="E1416" s="36">
        <f t="shared" si="22"/>
        <v>45508</v>
      </c>
      <c r="F1416" s="1" t="s">
        <v>11</v>
      </c>
      <c r="G1416" s="31">
        <f>IF(AND(COUNTIFS(E$3:E1416,E1416,F$3:F1416,"giedra")=1,F1416="giedra"),1,0)</f>
        <v>0</v>
      </c>
    </row>
    <row r="1417" spans="4:7" ht="15.75">
      <c r="D1417" s="4">
        <v>45508.5</v>
      </c>
      <c r="E1417" s="36">
        <f t="shared" si="22"/>
        <v>45508</v>
      </c>
      <c r="F1417" s="1" t="s">
        <v>10</v>
      </c>
      <c r="G1417" s="31">
        <f>IF(AND(COUNTIFS(E$3:E1417,E1417,F$3:F1417,"giedra")=1,F1417="giedra"),1,0)</f>
        <v>0</v>
      </c>
    </row>
    <row r="1418" spans="4:7" ht="15.75">
      <c r="D1418" s="4">
        <v>45508.75</v>
      </c>
      <c r="E1418" s="36">
        <f t="shared" si="22"/>
        <v>45508</v>
      </c>
      <c r="F1418" s="1" t="s">
        <v>11</v>
      </c>
      <c r="G1418" s="31">
        <f>IF(AND(COUNTIFS(E$3:E1418,E1418,F$3:F1418,"giedra")=1,F1418="giedra"),1,0)</f>
        <v>0</v>
      </c>
    </row>
    <row r="1419" spans="4:7" ht="15.75">
      <c r="D1419" s="4">
        <v>45509</v>
      </c>
      <c r="E1419" s="36">
        <f t="shared" si="22"/>
        <v>45509</v>
      </c>
      <c r="F1419" s="1" t="s">
        <v>9</v>
      </c>
      <c r="G1419" s="31">
        <f>IF(AND(COUNTIFS(E$3:E1419,E1419,F$3:F1419,"giedra")=1,F1419="giedra"),1,0)</f>
        <v>0</v>
      </c>
    </row>
    <row r="1420" spans="4:7" ht="15.75">
      <c r="D1420" s="4">
        <v>45509.25</v>
      </c>
      <c r="E1420" s="36">
        <f t="shared" si="22"/>
        <v>45509</v>
      </c>
      <c r="F1420" s="1" t="s">
        <v>11</v>
      </c>
      <c r="G1420" s="31">
        <f>IF(AND(COUNTIFS(E$3:E1420,E1420,F$3:F1420,"giedra")=1,F1420="giedra"),1,0)</f>
        <v>0</v>
      </c>
    </row>
    <row r="1421" spans="4:7" ht="15.75">
      <c r="D1421" s="4">
        <v>45509.5</v>
      </c>
      <c r="E1421" s="36">
        <f t="shared" si="22"/>
        <v>45509</v>
      </c>
      <c r="F1421" s="1" t="s">
        <v>11</v>
      </c>
      <c r="G1421" s="31">
        <f>IF(AND(COUNTIFS(E$3:E1421,E1421,F$3:F1421,"giedra")=1,F1421="giedra"),1,0)</f>
        <v>0</v>
      </c>
    </row>
    <row r="1422" spans="4:7" ht="15.75">
      <c r="D1422" s="4">
        <v>45509.75</v>
      </c>
      <c r="E1422" s="36">
        <f t="shared" si="22"/>
        <v>45509</v>
      </c>
      <c r="F1422" s="1" t="s">
        <v>11</v>
      </c>
      <c r="G1422" s="31">
        <f>IF(AND(COUNTIFS(E$3:E1422,E1422,F$3:F1422,"giedra")=1,F1422="giedra"),1,0)</f>
        <v>0</v>
      </c>
    </row>
    <row r="1423" spans="4:7" ht="15.75">
      <c r="D1423" s="4">
        <v>45510</v>
      </c>
      <c r="E1423" s="36">
        <f t="shared" si="22"/>
        <v>45510</v>
      </c>
      <c r="F1423" s="1" t="s">
        <v>11</v>
      </c>
      <c r="G1423" s="31">
        <f>IF(AND(COUNTIFS(E$3:E1423,E1423,F$3:F1423,"giedra")=1,F1423="giedra"),1,0)</f>
        <v>0</v>
      </c>
    </row>
    <row r="1424" spans="4:7" ht="15.75">
      <c r="D1424" s="4">
        <v>45510.25</v>
      </c>
      <c r="E1424" s="36">
        <f t="shared" si="22"/>
        <v>45510</v>
      </c>
      <c r="F1424" s="1" t="s">
        <v>11</v>
      </c>
      <c r="G1424" s="31">
        <f>IF(AND(COUNTIFS(E$3:E1424,E1424,F$3:F1424,"giedra")=1,F1424="giedra"),1,0)</f>
        <v>0</v>
      </c>
    </row>
    <row r="1425" spans="4:7" ht="15.75">
      <c r="D1425" s="4">
        <v>45510.5</v>
      </c>
      <c r="E1425" s="36">
        <f t="shared" si="22"/>
        <v>45510</v>
      </c>
      <c r="F1425" s="1" t="s">
        <v>8</v>
      </c>
      <c r="G1425" s="31">
        <f>IF(AND(COUNTIFS(E$3:E1425,E1425,F$3:F1425,"giedra")=1,F1425="giedra"),1,0)</f>
        <v>1</v>
      </c>
    </row>
    <row r="1426" spans="4:7" ht="15.75">
      <c r="D1426" s="4">
        <v>45510.75</v>
      </c>
      <c r="E1426" s="36">
        <f t="shared" si="22"/>
        <v>45510</v>
      </c>
      <c r="F1426" s="1" t="s">
        <v>8</v>
      </c>
      <c r="G1426" s="31">
        <f>IF(AND(COUNTIFS(E$3:E1426,E1426,F$3:F1426,"giedra")=1,F1426="giedra"),1,0)</f>
        <v>0</v>
      </c>
    </row>
    <row r="1427" spans="4:7" ht="15.75">
      <c r="D1427" s="4">
        <v>45511</v>
      </c>
      <c r="E1427" s="36">
        <f t="shared" si="22"/>
        <v>45511</v>
      </c>
      <c r="F1427" s="1" t="s">
        <v>8</v>
      </c>
      <c r="G1427" s="31">
        <f>IF(AND(COUNTIFS(E$3:E1427,E1427,F$3:F1427,"giedra")=1,F1427="giedra"),1,0)</f>
        <v>1</v>
      </c>
    </row>
    <row r="1428" spans="4:7" ht="15.75">
      <c r="D1428" s="4">
        <v>45511.25</v>
      </c>
      <c r="E1428" s="36">
        <f t="shared" si="22"/>
        <v>45511</v>
      </c>
      <c r="F1428" s="1" t="s">
        <v>16</v>
      </c>
      <c r="G1428" s="31">
        <f>IF(AND(COUNTIFS(E$3:E1428,E1428,F$3:F1428,"giedra")=1,F1428="giedra"),1,0)</f>
        <v>0</v>
      </c>
    </row>
    <row r="1429" spans="4:7" ht="15.75">
      <c r="D1429" s="4">
        <v>45511.5</v>
      </c>
      <c r="E1429" s="36">
        <f t="shared" si="22"/>
        <v>45511</v>
      </c>
      <c r="F1429" s="1" t="s">
        <v>15</v>
      </c>
      <c r="G1429" s="31">
        <f>IF(AND(COUNTIFS(E$3:E1429,E1429,F$3:F1429,"giedra")=1,F1429="giedra"),1,0)</f>
        <v>0</v>
      </c>
    </row>
    <row r="1430" spans="4:7" ht="15.75">
      <c r="D1430" s="4">
        <v>45511.75</v>
      </c>
      <c r="E1430" s="36">
        <f t="shared" si="22"/>
        <v>45511</v>
      </c>
      <c r="F1430" s="1" t="s">
        <v>8</v>
      </c>
      <c r="G1430" s="31">
        <f>IF(AND(COUNTIFS(E$3:E1430,E1430,F$3:F1430,"giedra")=1,F1430="giedra"),1,0)</f>
        <v>0</v>
      </c>
    </row>
    <row r="1431" spans="4:7" ht="15.75">
      <c r="D1431" s="4">
        <v>45512</v>
      </c>
      <c r="E1431" s="36">
        <f t="shared" si="22"/>
        <v>45512</v>
      </c>
      <c r="F1431" s="1" t="s">
        <v>13</v>
      </c>
      <c r="G1431" s="31">
        <f>IF(AND(COUNTIFS(E$3:E1431,E1431,F$3:F1431,"giedra")=1,F1431="giedra"),1,0)</f>
        <v>0</v>
      </c>
    </row>
    <row r="1432" spans="4:7" ht="15.75">
      <c r="D1432" s="4">
        <v>45512.25</v>
      </c>
      <c r="E1432" s="36">
        <f t="shared" si="22"/>
        <v>45512</v>
      </c>
      <c r="F1432" s="1" t="s">
        <v>8</v>
      </c>
      <c r="G1432" s="31">
        <f>IF(AND(COUNTIFS(E$3:E1432,E1432,F$3:F1432,"giedra")=1,F1432="giedra"),1,0)</f>
        <v>1</v>
      </c>
    </row>
    <row r="1433" spans="4:7" ht="15.75">
      <c r="D1433" s="4">
        <v>45512.5</v>
      </c>
      <c r="E1433" s="36">
        <f t="shared" si="22"/>
        <v>45512</v>
      </c>
      <c r="F1433" s="1" t="s">
        <v>11</v>
      </c>
      <c r="G1433" s="31">
        <f>IF(AND(COUNTIFS(E$3:E1433,E1433,F$3:F1433,"giedra")=1,F1433="giedra"),1,0)</f>
        <v>0</v>
      </c>
    </row>
    <row r="1434" spans="4:7" ht="15.75">
      <c r="D1434" s="4">
        <v>45512.75</v>
      </c>
      <c r="E1434" s="36">
        <f t="shared" si="22"/>
        <v>45512</v>
      </c>
      <c r="F1434" s="1" t="s">
        <v>11</v>
      </c>
      <c r="G1434" s="31">
        <f>IF(AND(COUNTIFS(E$3:E1434,E1434,F$3:F1434,"giedra")=1,F1434="giedra"),1,0)</f>
        <v>0</v>
      </c>
    </row>
    <row r="1435" spans="4:7" ht="15.75">
      <c r="D1435" s="4">
        <v>45513</v>
      </c>
      <c r="E1435" s="36">
        <f t="shared" si="22"/>
        <v>45513</v>
      </c>
      <c r="F1435" s="1" t="s">
        <v>11</v>
      </c>
      <c r="G1435" s="31">
        <f>IF(AND(COUNTIFS(E$3:E1435,E1435,F$3:F1435,"giedra")=1,F1435="giedra"),1,0)</f>
        <v>0</v>
      </c>
    </row>
    <row r="1436" spans="4:7" ht="15.75">
      <c r="D1436" s="4">
        <v>45513.25</v>
      </c>
      <c r="E1436" s="36">
        <f t="shared" si="22"/>
        <v>45513</v>
      </c>
      <c r="F1436" s="1" t="s">
        <v>11</v>
      </c>
      <c r="G1436" s="31">
        <f>IF(AND(COUNTIFS(E$3:E1436,E1436,F$3:F1436,"giedra")=1,F1436="giedra"),1,0)</f>
        <v>0</v>
      </c>
    </row>
    <row r="1437" spans="4:7" ht="15.75">
      <c r="D1437" s="4">
        <v>45513.5</v>
      </c>
      <c r="E1437" s="36">
        <f t="shared" si="22"/>
        <v>45513</v>
      </c>
      <c r="F1437" s="1" t="s">
        <v>10</v>
      </c>
      <c r="G1437" s="31">
        <f>IF(AND(COUNTIFS(E$3:E1437,E1437,F$3:F1437,"giedra")=1,F1437="giedra"),1,0)</f>
        <v>0</v>
      </c>
    </row>
    <row r="1438" spans="4:7" ht="15.75">
      <c r="D1438" s="4">
        <v>45513.75</v>
      </c>
      <c r="E1438" s="36">
        <f t="shared" si="22"/>
        <v>45513</v>
      </c>
      <c r="F1438" s="1" t="s">
        <v>12</v>
      </c>
      <c r="G1438" s="31">
        <f>IF(AND(COUNTIFS(E$3:E1438,E1438,F$3:F1438,"giedra")=1,F1438="giedra"),1,0)</f>
        <v>0</v>
      </c>
    </row>
    <row r="1439" spans="4:7" ht="15.75">
      <c r="D1439" s="4">
        <v>45514</v>
      </c>
      <c r="E1439" s="36">
        <f t="shared" si="22"/>
        <v>45514</v>
      </c>
      <c r="F1439" s="1" t="s">
        <v>13</v>
      </c>
      <c r="G1439" s="31">
        <f>IF(AND(COUNTIFS(E$3:E1439,E1439,F$3:F1439,"giedra")=1,F1439="giedra"),1,0)</f>
        <v>0</v>
      </c>
    </row>
    <row r="1440" spans="4:7" ht="15.75">
      <c r="D1440" s="4">
        <v>45514.25</v>
      </c>
      <c r="E1440" s="36">
        <f t="shared" si="22"/>
        <v>45514</v>
      </c>
      <c r="F1440" s="1" t="s">
        <v>11</v>
      </c>
      <c r="G1440" s="31">
        <f>IF(AND(COUNTIFS(E$3:E1440,E1440,F$3:F1440,"giedra")=1,F1440="giedra"),1,0)</f>
        <v>0</v>
      </c>
    </row>
    <row r="1441" spans="4:7" ht="15.75">
      <c r="D1441" s="4">
        <v>45514.5</v>
      </c>
      <c r="E1441" s="36">
        <f t="shared" si="22"/>
        <v>45514</v>
      </c>
      <c r="F1441" s="1" t="s">
        <v>12</v>
      </c>
      <c r="G1441" s="31">
        <f>IF(AND(COUNTIFS(E$3:E1441,E1441,F$3:F1441,"giedra")=1,F1441="giedra"),1,0)</f>
        <v>0</v>
      </c>
    </row>
    <row r="1442" spans="4:7" ht="15.75">
      <c r="D1442" s="4">
        <v>45514.75</v>
      </c>
      <c r="E1442" s="36">
        <f t="shared" si="22"/>
        <v>45514</v>
      </c>
      <c r="F1442" s="1" t="s">
        <v>8</v>
      </c>
      <c r="G1442" s="31">
        <f>IF(AND(COUNTIFS(E$3:E1442,E1442,F$3:F1442,"giedra")=1,F1442="giedra"),1,0)</f>
        <v>1</v>
      </c>
    </row>
    <row r="1443" spans="4:7" ht="15.75">
      <c r="D1443" s="4">
        <v>45515</v>
      </c>
      <c r="E1443" s="36">
        <f t="shared" si="22"/>
        <v>45515</v>
      </c>
      <c r="F1443" s="1" t="s">
        <v>9</v>
      </c>
      <c r="G1443" s="31">
        <f>IF(AND(COUNTIFS(E$3:E1443,E1443,F$3:F1443,"giedra")=1,F1443="giedra"),1,0)</f>
        <v>0</v>
      </c>
    </row>
    <row r="1444" spans="4:7" ht="15.75">
      <c r="D1444" s="4">
        <v>45515.25</v>
      </c>
      <c r="E1444" s="36">
        <f t="shared" si="22"/>
        <v>45515</v>
      </c>
      <c r="F1444" s="1" t="s">
        <v>14</v>
      </c>
      <c r="G1444" s="31">
        <f>IF(AND(COUNTIFS(E$3:E1444,E1444,F$3:F1444,"giedra")=1,F1444="giedra"),1,0)</f>
        <v>0</v>
      </c>
    </row>
    <row r="1445" spans="4:7" ht="15.75">
      <c r="D1445" s="4">
        <v>45515.5</v>
      </c>
      <c r="E1445" s="36">
        <f t="shared" si="22"/>
        <v>45515</v>
      </c>
      <c r="F1445" s="1" t="s">
        <v>10</v>
      </c>
      <c r="G1445" s="31">
        <f>IF(AND(COUNTIFS(E$3:E1445,E1445,F$3:F1445,"giedra")=1,F1445="giedra"),1,0)</f>
        <v>0</v>
      </c>
    </row>
    <row r="1446" spans="4:7" ht="15.75">
      <c r="D1446" s="4">
        <v>45515.75</v>
      </c>
      <c r="E1446" s="36">
        <f t="shared" si="22"/>
        <v>45515</v>
      </c>
      <c r="F1446" s="1" t="s">
        <v>10</v>
      </c>
      <c r="G1446" s="31">
        <f>IF(AND(COUNTIFS(E$3:E1446,E1446,F$3:F1446,"giedra")=1,F1446="giedra"),1,0)</f>
        <v>0</v>
      </c>
    </row>
    <row r="1447" spans="4:7" ht="15.75">
      <c r="D1447" s="4">
        <v>45516</v>
      </c>
      <c r="E1447" s="36">
        <f t="shared" si="22"/>
        <v>45516</v>
      </c>
      <c r="F1447" s="1" t="s">
        <v>8</v>
      </c>
      <c r="G1447" s="31">
        <f>IF(AND(COUNTIFS(E$3:E1447,E1447,F$3:F1447,"giedra")=1,F1447="giedra"),1,0)</f>
        <v>1</v>
      </c>
    </row>
    <row r="1448" spans="4:7" ht="15.75">
      <c r="D1448" s="4">
        <v>45516.25</v>
      </c>
      <c r="E1448" s="36">
        <f t="shared" si="22"/>
        <v>45516</v>
      </c>
      <c r="F1448" s="1" t="s">
        <v>11</v>
      </c>
      <c r="G1448" s="31">
        <f>IF(AND(COUNTIFS(E$3:E1448,E1448,F$3:F1448,"giedra")=1,F1448="giedra"),1,0)</f>
        <v>0</v>
      </c>
    </row>
    <row r="1449" spans="4:7" ht="15.75">
      <c r="D1449" s="4">
        <v>45516.5</v>
      </c>
      <c r="E1449" s="36">
        <f t="shared" si="22"/>
        <v>45516</v>
      </c>
      <c r="F1449" s="1" t="s">
        <v>10</v>
      </c>
      <c r="G1449" s="31">
        <f>IF(AND(COUNTIFS(E$3:E1449,E1449,F$3:F1449,"giedra")=1,F1449="giedra"),1,0)</f>
        <v>0</v>
      </c>
    </row>
    <row r="1450" spans="4:7" ht="15.75">
      <c r="D1450" s="4">
        <v>45516.75</v>
      </c>
      <c r="E1450" s="36">
        <f t="shared" si="22"/>
        <v>45516</v>
      </c>
      <c r="F1450" s="1" t="s">
        <v>11</v>
      </c>
      <c r="G1450" s="31">
        <f>IF(AND(COUNTIFS(E$3:E1450,E1450,F$3:F1450,"giedra")=1,F1450="giedra"),1,0)</f>
        <v>0</v>
      </c>
    </row>
    <row r="1451" spans="4:7" ht="15.75">
      <c r="D1451" s="4">
        <v>45517</v>
      </c>
      <c r="E1451" s="36">
        <f t="shared" si="22"/>
        <v>45517</v>
      </c>
      <c r="F1451" s="1" t="s">
        <v>8</v>
      </c>
      <c r="G1451" s="31">
        <f>IF(AND(COUNTIFS(E$3:E1451,E1451,F$3:F1451,"giedra")=1,F1451="giedra"),1,0)</f>
        <v>1</v>
      </c>
    </row>
    <row r="1452" spans="4:7" ht="15.75">
      <c r="D1452" s="4">
        <v>45517.25</v>
      </c>
      <c r="E1452" s="36">
        <f t="shared" si="22"/>
        <v>45517</v>
      </c>
      <c r="F1452" s="1" t="s">
        <v>11</v>
      </c>
      <c r="G1452" s="31">
        <f>IF(AND(COUNTIFS(E$3:E1452,E1452,F$3:F1452,"giedra")=1,F1452="giedra"),1,0)</f>
        <v>0</v>
      </c>
    </row>
    <row r="1453" spans="4:7" ht="15.75">
      <c r="D1453" s="4">
        <v>45517.5</v>
      </c>
      <c r="E1453" s="36">
        <f t="shared" si="22"/>
        <v>45517</v>
      </c>
      <c r="F1453" s="1" t="s">
        <v>12</v>
      </c>
      <c r="G1453" s="31">
        <f>IF(AND(COUNTIFS(E$3:E1453,E1453,F$3:F1453,"giedra")=1,F1453="giedra"),1,0)</f>
        <v>0</v>
      </c>
    </row>
    <row r="1454" spans="4:7" ht="15.75">
      <c r="D1454" s="4">
        <v>45517.75</v>
      </c>
      <c r="E1454" s="36">
        <f t="shared" si="22"/>
        <v>45517</v>
      </c>
      <c r="F1454" s="1" t="s">
        <v>8</v>
      </c>
      <c r="G1454" s="31">
        <f>IF(AND(COUNTIFS(E$3:E1454,E1454,F$3:F1454,"giedra")=1,F1454="giedra"),1,0)</f>
        <v>0</v>
      </c>
    </row>
    <row r="1455" spans="4:7" ht="15.75">
      <c r="D1455" s="4">
        <v>45518</v>
      </c>
      <c r="E1455" s="36">
        <f t="shared" si="22"/>
        <v>45518</v>
      </c>
      <c r="F1455" s="1" t="s">
        <v>8</v>
      </c>
      <c r="G1455" s="31">
        <f>IF(AND(COUNTIFS(E$3:E1455,E1455,F$3:F1455,"giedra")=1,F1455="giedra"),1,0)</f>
        <v>1</v>
      </c>
    </row>
    <row r="1456" spans="4:7" ht="15.75">
      <c r="D1456" s="4">
        <v>45518.25</v>
      </c>
      <c r="E1456" s="36">
        <f t="shared" si="22"/>
        <v>45518</v>
      </c>
      <c r="F1456" s="1" t="s">
        <v>8</v>
      </c>
      <c r="G1456" s="31">
        <f>IF(AND(COUNTIFS(E$3:E1456,E1456,F$3:F1456,"giedra")=1,F1456="giedra"),1,0)</f>
        <v>0</v>
      </c>
    </row>
    <row r="1457" spans="4:7" ht="15.75">
      <c r="D1457" s="4">
        <v>45518.5</v>
      </c>
      <c r="E1457" s="36">
        <f t="shared" si="22"/>
        <v>45518</v>
      </c>
      <c r="F1457" s="1" t="s">
        <v>12</v>
      </c>
      <c r="G1457" s="31">
        <f>IF(AND(COUNTIFS(E$3:E1457,E1457,F$3:F1457,"giedra")=1,F1457="giedra"),1,0)</f>
        <v>0</v>
      </c>
    </row>
    <row r="1458" spans="4:7" ht="15.75">
      <c r="D1458" s="4">
        <v>45518.75</v>
      </c>
      <c r="E1458" s="36">
        <f t="shared" si="22"/>
        <v>45518</v>
      </c>
      <c r="F1458" s="1" t="s">
        <v>8</v>
      </c>
      <c r="G1458" s="31">
        <f>IF(AND(COUNTIFS(E$3:E1458,E1458,F$3:F1458,"giedra")=1,F1458="giedra"),1,0)</f>
        <v>0</v>
      </c>
    </row>
    <row r="1459" spans="4:7" ht="15.75">
      <c r="D1459" s="4">
        <v>45519</v>
      </c>
      <c r="E1459" s="36">
        <f t="shared" si="22"/>
        <v>45519</v>
      </c>
      <c r="F1459" s="1" t="s">
        <v>8</v>
      </c>
      <c r="G1459" s="31">
        <f>IF(AND(COUNTIFS(E$3:E1459,E1459,F$3:F1459,"giedra")=1,F1459="giedra"),1,0)</f>
        <v>1</v>
      </c>
    </row>
    <row r="1460" spans="4:7" ht="15.75">
      <c r="D1460" s="4">
        <v>45519.25</v>
      </c>
      <c r="E1460" s="36">
        <f t="shared" si="22"/>
        <v>45519</v>
      </c>
      <c r="F1460" s="1" t="s">
        <v>8</v>
      </c>
      <c r="G1460" s="31">
        <f>IF(AND(COUNTIFS(E$3:E1460,E1460,F$3:F1460,"giedra")=1,F1460="giedra"),1,0)</f>
        <v>0</v>
      </c>
    </row>
    <row r="1461" spans="4:7" ht="15.75">
      <c r="D1461" s="4">
        <v>45519.5</v>
      </c>
      <c r="E1461" s="36">
        <f t="shared" si="22"/>
        <v>45519</v>
      </c>
      <c r="F1461" s="1" t="s">
        <v>8</v>
      </c>
      <c r="G1461" s="31">
        <f>IF(AND(COUNTIFS(E$3:E1461,E1461,F$3:F1461,"giedra")=1,F1461="giedra"),1,0)</f>
        <v>0</v>
      </c>
    </row>
    <row r="1462" spans="4:7" ht="15.75">
      <c r="D1462" s="4">
        <v>45519.75</v>
      </c>
      <c r="E1462" s="36">
        <f t="shared" si="22"/>
        <v>45519</v>
      </c>
      <c r="F1462" s="1" t="s">
        <v>8</v>
      </c>
      <c r="G1462" s="31">
        <f>IF(AND(COUNTIFS(E$3:E1462,E1462,F$3:F1462,"giedra")=1,F1462="giedra"),1,0)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473E4-6011-43C5-A4F6-0196F3AE8859}">
  <dimension ref="B2:J5"/>
  <sheetViews>
    <sheetView workbookViewId="0">
      <selection activeCell="B2" sqref="B2"/>
    </sheetView>
  </sheetViews>
  <sheetFormatPr defaultRowHeight="15"/>
  <cols>
    <col min="1" max="1" width="9" customWidth="1"/>
    <col min="2" max="2" width="10.5703125" customWidth="1"/>
  </cols>
  <sheetData>
    <row r="2" spans="2:10">
      <c r="B2" t="s">
        <v>38</v>
      </c>
    </row>
    <row r="3" spans="2:10">
      <c r="H3" s="30"/>
      <c r="I3" s="29"/>
      <c r="J3" s="35"/>
    </row>
    <row r="4" spans="2:10">
      <c r="C4" s="19">
        <f>TRUNC(AVERAGE('Orai Vilniuje'!B70:B433),0)</f>
        <v>8</v>
      </c>
      <c r="E4" s="32">
        <f>AVERAGE('Orai Vilniuje'!B70:B433)</f>
        <v>8.5016483516483508</v>
      </c>
      <c r="G4" s="32">
        <f>AVERAGE('Orai Vilniuje'!B70:B433)</f>
        <v>8.5016483516483508</v>
      </c>
      <c r="H4" s="30"/>
    </row>
    <row r="5" spans="2:10">
      <c r="E5" s="32">
        <f>TRUNC(E4,0)</f>
        <v>8</v>
      </c>
      <c r="G5" s="32">
        <f>ROUNDDOWN(G4,0)</f>
        <v>8</v>
      </c>
    </row>
  </sheetData>
  <pageMargins left="0.7" right="0.7" top="0.75" bottom="0.75" header="0.3" footer="0.3"/>
  <ignoredErrors>
    <ignoredError sqref="C4 E4 G4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L1461"/>
  <sheetViews>
    <sheetView workbookViewId="0"/>
  </sheetViews>
  <sheetFormatPr defaultRowHeight="15"/>
  <cols>
    <col min="1" max="1" width="18.140625" style="3" bestFit="1" customWidth="1"/>
    <col min="2" max="2" width="23" style="10" customWidth="1"/>
    <col min="3" max="3" width="18.5703125" style="10" customWidth="1"/>
    <col min="4" max="4" width="17" style="10" customWidth="1"/>
    <col min="5" max="5" width="20.42578125" style="3" customWidth="1"/>
    <col min="6" max="6" width="17.42578125" style="3" customWidth="1"/>
    <col min="7" max="7" width="22.42578125" style="10" customWidth="1"/>
    <col min="8" max="8" width="28.140625" customWidth="1"/>
    <col min="11" max="12" width="10.42578125" bestFit="1" customWidth="1"/>
  </cols>
  <sheetData>
    <row r="1" spans="1:12" ht="31.5">
      <c r="A1" s="6" t="s">
        <v>0</v>
      </c>
      <c r="B1" s="8" t="s">
        <v>2</v>
      </c>
      <c r="C1" s="8" t="s">
        <v>3</v>
      </c>
      <c r="D1" s="8" t="s">
        <v>4</v>
      </c>
      <c r="E1" s="6" t="s">
        <v>1</v>
      </c>
      <c r="F1" s="6" t="s">
        <v>6</v>
      </c>
      <c r="G1" s="8" t="s">
        <v>5</v>
      </c>
      <c r="H1" s="7" t="s">
        <v>7</v>
      </c>
    </row>
    <row r="2" spans="1:12" ht="16.5" hidden="1">
      <c r="A2" s="4">
        <v>45153</v>
      </c>
      <c r="B2" s="9">
        <v>15.3</v>
      </c>
      <c r="C2" s="9">
        <v>1.5</v>
      </c>
      <c r="D2" s="9">
        <v>2.4</v>
      </c>
      <c r="E2" s="2">
        <v>0</v>
      </c>
      <c r="F2" s="2">
        <v>82</v>
      </c>
      <c r="G2" s="9">
        <v>0</v>
      </c>
      <c r="H2" s="1" t="s">
        <v>8</v>
      </c>
      <c r="I2" s="5"/>
    </row>
    <row r="3" spans="1:12" ht="16.5" hidden="1">
      <c r="A3" s="4">
        <v>45153.25</v>
      </c>
      <c r="B3" s="9">
        <v>20.399999999999999</v>
      </c>
      <c r="C3" s="9">
        <v>2.5</v>
      </c>
      <c r="D3" s="9">
        <v>5.4</v>
      </c>
      <c r="E3" s="2">
        <v>75</v>
      </c>
      <c r="F3" s="2">
        <v>65</v>
      </c>
      <c r="G3" s="9">
        <v>0</v>
      </c>
      <c r="H3" s="1" t="s">
        <v>9</v>
      </c>
      <c r="I3" s="5"/>
    </row>
    <row r="4" spans="1:12" ht="15.75" hidden="1">
      <c r="A4" s="4">
        <v>45153.5</v>
      </c>
      <c r="B4" s="9">
        <v>29.7</v>
      </c>
      <c r="C4" s="9">
        <v>3</v>
      </c>
      <c r="D4" s="9">
        <v>6.5</v>
      </c>
      <c r="E4" s="2">
        <v>0</v>
      </c>
      <c r="F4" s="2">
        <v>51</v>
      </c>
      <c r="G4" s="9">
        <v>0</v>
      </c>
      <c r="H4" s="1" t="s">
        <v>8</v>
      </c>
    </row>
    <row r="5" spans="1:12" ht="15.75" hidden="1">
      <c r="A5" s="4">
        <v>45153.75</v>
      </c>
      <c r="B5" s="9">
        <v>26.7</v>
      </c>
      <c r="C5" s="9">
        <v>2.2999999999999998</v>
      </c>
      <c r="D5" s="9">
        <v>4.3</v>
      </c>
      <c r="E5" s="2">
        <v>0</v>
      </c>
      <c r="F5" s="2">
        <v>66</v>
      </c>
      <c r="G5" s="9">
        <v>0</v>
      </c>
      <c r="H5" s="1" t="s">
        <v>8</v>
      </c>
    </row>
    <row r="6" spans="1:12" ht="15.75" hidden="1">
      <c r="A6" s="4">
        <v>45154</v>
      </c>
      <c r="B6" s="9">
        <v>21.1</v>
      </c>
      <c r="C6" s="9">
        <v>1.6</v>
      </c>
      <c r="D6" s="9">
        <v>3.3</v>
      </c>
      <c r="E6" s="2">
        <v>0</v>
      </c>
      <c r="F6" s="2">
        <v>83</v>
      </c>
      <c r="G6" s="9">
        <v>0</v>
      </c>
      <c r="H6" s="1" t="s">
        <v>8</v>
      </c>
      <c r="K6" s="11"/>
    </row>
    <row r="7" spans="1:12" ht="15.75" hidden="1">
      <c r="A7" s="4">
        <v>45154.25</v>
      </c>
      <c r="B7" s="9">
        <v>24.2</v>
      </c>
      <c r="C7" s="9">
        <v>2.9</v>
      </c>
      <c r="D7" s="9">
        <v>4.9000000000000004</v>
      </c>
      <c r="E7" s="2">
        <v>0</v>
      </c>
      <c r="F7" s="2">
        <v>68</v>
      </c>
      <c r="G7" s="9">
        <v>0</v>
      </c>
      <c r="H7" s="1" t="s">
        <v>8</v>
      </c>
    </row>
    <row r="8" spans="1:12" ht="16.5" hidden="1">
      <c r="A8" s="4">
        <v>45154.5</v>
      </c>
      <c r="B8" s="9">
        <v>31.8</v>
      </c>
      <c r="C8" s="9">
        <v>4.7</v>
      </c>
      <c r="D8" s="9">
        <v>9.1</v>
      </c>
      <c r="E8" s="2">
        <v>0</v>
      </c>
      <c r="F8" s="2">
        <v>35</v>
      </c>
      <c r="G8" s="9">
        <v>0</v>
      </c>
      <c r="H8" s="1" t="s">
        <v>8</v>
      </c>
      <c r="J8" s="18"/>
    </row>
    <row r="9" spans="1:12" ht="16.5" hidden="1">
      <c r="A9" s="4">
        <v>45154.75</v>
      </c>
      <c r="B9" s="9">
        <v>26.9</v>
      </c>
      <c r="C9" s="9">
        <v>2.2000000000000002</v>
      </c>
      <c r="D9" s="9">
        <v>4</v>
      </c>
      <c r="E9" s="2">
        <v>13</v>
      </c>
      <c r="F9" s="2">
        <v>53</v>
      </c>
      <c r="G9" s="9">
        <v>0</v>
      </c>
      <c r="H9" s="1" t="s">
        <v>10</v>
      </c>
      <c r="I9" s="5"/>
    </row>
    <row r="10" spans="1:12" ht="15.75" hidden="1">
      <c r="A10" s="4">
        <v>45155</v>
      </c>
      <c r="B10" s="9">
        <v>21.4</v>
      </c>
      <c r="C10" s="9">
        <v>1.5</v>
      </c>
      <c r="D10" s="9">
        <v>2.4</v>
      </c>
      <c r="E10" s="2">
        <v>0</v>
      </c>
      <c r="F10" s="2">
        <v>77</v>
      </c>
      <c r="G10" s="9">
        <v>0</v>
      </c>
      <c r="H10" s="1" t="s">
        <v>8</v>
      </c>
    </row>
    <row r="11" spans="1:12" ht="15.75" hidden="1">
      <c r="A11" s="4">
        <v>45155.25</v>
      </c>
      <c r="B11" s="9">
        <v>24.5</v>
      </c>
      <c r="C11" s="9">
        <v>2.8</v>
      </c>
      <c r="D11" s="9">
        <v>5</v>
      </c>
      <c r="E11" s="2">
        <v>88</v>
      </c>
      <c r="F11" s="2">
        <v>71</v>
      </c>
      <c r="G11" s="9">
        <v>0</v>
      </c>
      <c r="H11" s="1" t="s">
        <v>11</v>
      </c>
    </row>
    <row r="12" spans="1:12" ht="15.75" hidden="1">
      <c r="A12" s="4">
        <v>45155.5</v>
      </c>
      <c r="B12" s="9">
        <v>31.7</v>
      </c>
      <c r="C12" s="9">
        <v>1.7</v>
      </c>
      <c r="D12" s="9">
        <v>5.8</v>
      </c>
      <c r="E12" s="2">
        <v>25</v>
      </c>
      <c r="F12" s="2">
        <v>41</v>
      </c>
      <c r="G12" s="9">
        <v>0</v>
      </c>
      <c r="H12" s="1" t="s">
        <v>10</v>
      </c>
      <c r="L12" s="20"/>
    </row>
    <row r="13" spans="1:12" ht="15.75" hidden="1">
      <c r="A13" s="4">
        <v>45155.75</v>
      </c>
      <c r="B13" s="9">
        <v>26.9</v>
      </c>
      <c r="C13" s="9">
        <v>1.4</v>
      </c>
      <c r="D13" s="9">
        <v>3.3</v>
      </c>
      <c r="E13" s="2">
        <v>0</v>
      </c>
      <c r="F13" s="2">
        <v>61</v>
      </c>
      <c r="G13" s="9">
        <v>0</v>
      </c>
      <c r="H13" s="1" t="s">
        <v>8</v>
      </c>
    </row>
    <row r="14" spans="1:12" ht="15.75" hidden="1">
      <c r="A14" s="4">
        <v>45156</v>
      </c>
      <c r="B14" s="9">
        <v>21.1</v>
      </c>
      <c r="C14" s="9">
        <v>1.6</v>
      </c>
      <c r="D14" s="9">
        <v>2.8</v>
      </c>
      <c r="E14" s="2">
        <v>0</v>
      </c>
      <c r="F14" s="2">
        <v>81</v>
      </c>
      <c r="G14" s="9">
        <v>0</v>
      </c>
      <c r="H14" s="1" t="s">
        <v>8</v>
      </c>
    </row>
    <row r="15" spans="1:12" ht="15.75" hidden="1">
      <c r="A15" s="4">
        <v>45156.25</v>
      </c>
      <c r="B15" s="9">
        <v>24.4</v>
      </c>
      <c r="C15" s="9">
        <v>1.1000000000000001</v>
      </c>
      <c r="D15" s="9">
        <v>3.4</v>
      </c>
      <c r="E15" s="2">
        <v>0</v>
      </c>
      <c r="F15" s="2">
        <v>70</v>
      </c>
      <c r="G15" s="9">
        <v>0</v>
      </c>
      <c r="H15" s="1" t="s">
        <v>8</v>
      </c>
    </row>
    <row r="16" spans="1:12" ht="15.75" hidden="1">
      <c r="A16" s="4">
        <v>45156.5</v>
      </c>
      <c r="B16" s="9">
        <v>30.7</v>
      </c>
      <c r="C16" s="9">
        <v>4.5999999999999996</v>
      </c>
      <c r="D16" s="9">
        <v>8.6999999999999993</v>
      </c>
      <c r="E16" s="2">
        <v>25</v>
      </c>
      <c r="F16" s="2">
        <v>41</v>
      </c>
      <c r="G16" s="9">
        <v>0</v>
      </c>
      <c r="H16" s="1" t="s">
        <v>10</v>
      </c>
    </row>
    <row r="17" spans="1:8" ht="15.75" hidden="1">
      <c r="A17" s="4">
        <v>45156.75</v>
      </c>
      <c r="B17" s="9">
        <v>25.1</v>
      </c>
      <c r="C17" s="9">
        <v>0.4</v>
      </c>
      <c r="D17" s="9">
        <v>2.8</v>
      </c>
      <c r="E17" s="2">
        <v>0</v>
      </c>
      <c r="F17" s="2">
        <v>60</v>
      </c>
      <c r="G17" s="9">
        <v>0</v>
      </c>
      <c r="H17" s="1" t="s">
        <v>8</v>
      </c>
    </row>
    <row r="18" spans="1:8" ht="15.75" hidden="1">
      <c r="A18" s="4">
        <v>45157</v>
      </c>
      <c r="B18" s="9">
        <v>21.2</v>
      </c>
      <c r="C18" s="9">
        <v>2.4</v>
      </c>
      <c r="D18" s="9">
        <v>8.1</v>
      </c>
      <c r="E18" s="2">
        <v>88</v>
      </c>
      <c r="F18" s="2">
        <v>87</v>
      </c>
      <c r="G18" s="9">
        <v>0</v>
      </c>
      <c r="H18" s="1" t="s">
        <v>11</v>
      </c>
    </row>
    <row r="19" spans="1:8" ht="15.75" hidden="1">
      <c r="A19" s="4">
        <v>45157.25</v>
      </c>
      <c r="B19" s="9">
        <v>22.1</v>
      </c>
      <c r="C19" s="9">
        <v>2.5</v>
      </c>
      <c r="D19" s="9">
        <v>4.4000000000000004</v>
      </c>
      <c r="E19" s="2">
        <v>75</v>
      </c>
      <c r="F19" s="2">
        <v>79</v>
      </c>
      <c r="G19" s="9">
        <v>0</v>
      </c>
      <c r="H19" s="1" t="s">
        <v>9</v>
      </c>
    </row>
    <row r="20" spans="1:8" ht="15.75" hidden="1">
      <c r="A20" s="4">
        <v>45157.5</v>
      </c>
      <c r="B20" s="9">
        <v>27.8</v>
      </c>
      <c r="C20" s="9">
        <v>2.8</v>
      </c>
      <c r="D20" s="9">
        <v>6.1</v>
      </c>
      <c r="E20" s="2">
        <v>88</v>
      </c>
      <c r="F20" s="2">
        <v>46</v>
      </c>
      <c r="G20" s="9">
        <v>0</v>
      </c>
      <c r="H20" s="1" t="s">
        <v>11</v>
      </c>
    </row>
    <row r="21" spans="1:8" ht="15.75" hidden="1">
      <c r="A21" s="4">
        <v>45157.75</v>
      </c>
      <c r="B21" s="9">
        <v>23.9</v>
      </c>
      <c r="C21" s="9">
        <v>1.1000000000000001</v>
      </c>
      <c r="D21" s="9">
        <v>1.5</v>
      </c>
      <c r="E21" s="2">
        <v>88</v>
      </c>
      <c r="F21" s="2">
        <v>67</v>
      </c>
      <c r="G21" s="9">
        <v>0</v>
      </c>
      <c r="H21" s="1" t="s">
        <v>11</v>
      </c>
    </row>
    <row r="22" spans="1:8" ht="15.75" hidden="1">
      <c r="A22" s="4">
        <v>45158</v>
      </c>
      <c r="B22" s="9">
        <v>19.8</v>
      </c>
      <c r="C22" s="9">
        <v>1</v>
      </c>
      <c r="D22" s="9">
        <v>1.9</v>
      </c>
      <c r="E22" s="2">
        <v>75</v>
      </c>
      <c r="F22" s="2">
        <v>86</v>
      </c>
      <c r="G22" s="9">
        <v>0</v>
      </c>
      <c r="H22" s="1" t="s">
        <v>9</v>
      </c>
    </row>
    <row r="23" spans="1:8" ht="15.75" hidden="1">
      <c r="A23" s="4">
        <v>45158.25</v>
      </c>
      <c r="B23" s="9">
        <v>21.5</v>
      </c>
      <c r="C23" s="9">
        <v>0.6</v>
      </c>
      <c r="D23" s="9">
        <v>2.4</v>
      </c>
      <c r="E23" s="2">
        <v>75</v>
      </c>
      <c r="F23" s="2">
        <v>80</v>
      </c>
      <c r="G23" s="9">
        <v>0</v>
      </c>
      <c r="H23" s="1" t="s">
        <v>9</v>
      </c>
    </row>
    <row r="24" spans="1:8" ht="15.75" hidden="1">
      <c r="A24" s="4">
        <v>45158.5</v>
      </c>
      <c r="B24" s="9">
        <v>28.7</v>
      </c>
      <c r="C24" s="9">
        <v>2</v>
      </c>
      <c r="D24" s="9">
        <v>4.5999999999999996</v>
      </c>
      <c r="E24" s="2">
        <v>0</v>
      </c>
      <c r="F24" s="2">
        <v>49</v>
      </c>
      <c r="G24" s="9">
        <v>0</v>
      </c>
      <c r="H24" s="1" t="s">
        <v>8</v>
      </c>
    </row>
    <row r="25" spans="1:8" ht="15.75" hidden="1">
      <c r="A25" s="4">
        <v>45158.75</v>
      </c>
      <c r="B25" s="9">
        <v>24.2</v>
      </c>
      <c r="C25" s="9">
        <v>1.2</v>
      </c>
      <c r="D25" s="9">
        <v>1.7</v>
      </c>
      <c r="E25" s="2">
        <v>0</v>
      </c>
      <c r="F25" s="2">
        <v>64</v>
      </c>
      <c r="G25" s="9">
        <v>0</v>
      </c>
      <c r="H25" s="1" t="s">
        <v>8</v>
      </c>
    </row>
    <row r="26" spans="1:8" ht="15.75" hidden="1">
      <c r="A26" s="4">
        <v>45159</v>
      </c>
      <c r="B26" s="9">
        <v>18.2</v>
      </c>
      <c r="C26" s="9">
        <v>1.2</v>
      </c>
      <c r="D26" s="9">
        <v>1.9</v>
      </c>
      <c r="E26" s="2">
        <v>0</v>
      </c>
      <c r="F26" s="2">
        <v>90</v>
      </c>
      <c r="G26" s="9">
        <v>0</v>
      </c>
      <c r="H26" s="1" t="s">
        <v>8</v>
      </c>
    </row>
    <row r="27" spans="1:8" ht="15.75" hidden="1">
      <c r="A27" s="4">
        <v>45159.25</v>
      </c>
      <c r="B27" s="9">
        <v>20.9</v>
      </c>
      <c r="C27" s="9">
        <v>3</v>
      </c>
      <c r="D27" s="9">
        <v>5.7</v>
      </c>
      <c r="E27" s="2">
        <v>13</v>
      </c>
      <c r="F27" s="2">
        <v>81</v>
      </c>
      <c r="G27" s="9">
        <v>0</v>
      </c>
      <c r="H27" s="1" t="s">
        <v>10</v>
      </c>
    </row>
    <row r="28" spans="1:8" ht="15.75" hidden="1">
      <c r="A28" s="4">
        <v>45159.5</v>
      </c>
      <c r="B28" s="9">
        <v>21</v>
      </c>
      <c r="C28" s="9">
        <v>2.4</v>
      </c>
      <c r="D28" s="9">
        <v>6.7</v>
      </c>
      <c r="E28" s="2">
        <v>100</v>
      </c>
      <c r="F28" s="2">
        <v>79</v>
      </c>
      <c r="G28" s="9">
        <v>0</v>
      </c>
      <c r="H28" s="1" t="s">
        <v>11</v>
      </c>
    </row>
    <row r="29" spans="1:8" ht="15.75" hidden="1">
      <c r="A29" s="4">
        <v>45159.75</v>
      </c>
      <c r="B29" s="9">
        <v>20.100000000000001</v>
      </c>
      <c r="C29" s="9">
        <v>2.7</v>
      </c>
      <c r="D29" s="9">
        <v>7.5</v>
      </c>
      <c r="E29" s="2">
        <v>0</v>
      </c>
      <c r="F29" s="2">
        <v>56</v>
      </c>
      <c r="G29" s="9">
        <v>0</v>
      </c>
      <c r="H29" s="1" t="s">
        <v>8</v>
      </c>
    </row>
    <row r="30" spans="1:8" ht="15.75" hidden="1">
      <c r="A30" s="4">
        <v>45160</v>
      </c>
      <c r="B30" s="9">
        <v>15.2</v>
      </c>
      <c r="C30" s="9">
        <v>2.8</v>
      </c>
      <c r="D30" s="9">
        <v>6</v>
      </c>
      <c r="E30" s="2">
        <v>88</v>
      </c>
      <c r="F30" s="2">
        <v>88</v>
      </c>
      <c r="G30" s="9">
        <v>0</v>
      </c>
      <c r="H30" s="1" t="s">
        <v>11</v>
      </c>
    </row>
    <row r="31" spans="1:8" ht="15.75" hidden="1">
      <c r="A31" s="4">
        <v>45160.25</v>
      </c>
      <c r="B31" s="9">
        <v>17</v>
      </c>
      <c r="C31" s="9">
        <v>3.6</v>
      </c>
      <c r="D31" s="9">
        <v>6.4</v>
      </c>
      <c r="E31" s="2">
        <v>63</v>
      </c>
      <c r="F31" s="2">
        <v>79</v>
      </c>
      <c r="G31" s="9">
        <v>0</v>
      </c>
      <c r="H31" s="1" t="s">
        <v>9</v>
      </c>
    </row>
    <row r="32" spans="1:8" ht="15.75" hidden="1">
      <c r="A32" s="4">
        <v>45160.5</v>
      </c>
      <c r="B32" s="9">
        <v>22.1</v>
      </c>
      <c r="C32" s="9">
        <v>4.0999999999999996</v>
      </c>
      <c r="D32" s="9">
        <v>7.3</v>
      </c>
      <c r="E32" s="2">
        <v>75</v>
      </c>
      <c r="F32" s="2">
        <v>51</v>
      </c>
      <c r="G32" s="9">
        <v>0</v>
      </c>
      <c r="H32" s="1" t="s">
        <v>9</v>
      </c>
    </row>
    <row r="33" spans="1:8" ht="15.75" hidden="1">
      <c r="A33" s="4">
        <v>45160.75</v>
      </c>
      <c r="B33" s="9">
        <v>18.600000000000001</v>
      </c>
      <c r="C33" s="9">
        <v>2</v>
      </c>
      <c r="D33" s="9">
        <v>5.0999999999999996</v>
      </c>
      <c r="E33" s="2">
        <v>0</v>
      </c>
      <c r="F33" s="2">
        <v>62</v>
      </c>
      <c r="G33" s="9">
        <v>0</v>
      </c>
      <c r="H33" s="1" t="s">
        <v>8</v>
      </c>
    </row>
    <row r="34" spans="1:8" ht="15.75" hidden="1">
      <c r="A34" s="4">
        <v>45161</v>
      </c>
      <c r="B34" s="9">
        <v>12.7</v>
      </c>
      <c r="C34" s="9">
        <v>0.9</v>
      </c>
      <c r="D34" s="9">
        <v>2.5</v>
      </c>
      <c r="E34" s="2">
        <v>13</v>
      </c>
      <c r="F34" s="2">
        <v>88</v>
      </c>
      <c r="G34" s="9">
        <v>0</v>
      </c>
      <c r="H34" s="1" t="s">
        <v>10</v>
      </c>
    </row>
    <row r="35" spans="1:8" ht="15.75" hidden="1">
      <c r="A35" s="4">
        <v>45161.25</v>
      </c>
      <c r="B35" s="9">
        <v>16.399999999999999</v>
      </c>
      <c r="C35" s="9">
        <v>2.4</v>
      </c>
      <c r="D35" s="9">
        <v>5.5</v>
      </c>
      <c r="E35" s="2">
        <v>0</v>
      </c>
      <c r="F35" s="2">
        <v>78</v>
      </c>
      <c r="G35" s="9">
        <v>0</v>
      </c>
      <c r="H35" s="1" t="s">
        <v>8</v>
      </c>
    </row>
    <row r="36" spans="1:8" ht="15.75" hidden="1">
      <c r="A36" s="4">
        <v>45161.5</v>
      </c>
      <c r="B36" s="9">
        <v>22.8</v>
      </c>
      <c r="C36" s="9">
        <v>3.6</v>
      </c>
      <c r="D36" s="9">
        <v>8.9</v>
      </c>
      <c r="E36" s="2">
        <v>38</v>
      </c>
      <c r="F36" s="2">
        <v>47</v>
      </c>
      <c r="G36" s="9">
        <v>0</v>
      </c>
      <c r="H36" s="1" t="s">
        <v>12</v>
      </c>
    </row>
    <row r="37" spans="1:8" ht="15.75" hidden="1">
      <c r="A37" s="4">
        <v>45161.75</v>
      </c>
      <c r="B37" s="9">
        <v>19.100000000000001</v>
      </c>
      <c r="C37" s="9">
        <v>1.7</v>
      </c>
      <c r="D37" s="9">
        <v>4.8</v>
      </c>
      <c r="E37" s="2">
        <v>25</v>
      </c>
      <c r="F37" s="2">
        <v>58</v>
      </c>
      <c r="G37" s="9">
        <v>0</v>
      </c>
      <c r="H37" s="1" t="s">
        <v>10</v>
      </c>
    </row>
    <row r="38" spans="1:8" ht="15.75" hidden="1">
      <c r="A38" s="4">
        <v>45162</v>
      </c>
      <c r="B38" s="9">
        <v>13.2</v>
      </c>
      <c r="C38" s="9">
        <v>0.5</v>
      </c>
      <c r="D38" s="9">
        <v>2.9</v>
      </c>
      <c r="E38" s="2">
        <v>50</v>
      </c>
      <c r="F38" s="2">
        <v>86</v>
      </c>
      <c r="G38" s="9">
        <v>0</v>
      </c>
      <c r="H38" s="1" t="s">
        <v>12</v>
      </c>
    </row>
    <row r="39" spans="1:8" ht="15.75" hidden="1">
      <c r="A39" s="4">
        <v>45162.25</v>
      </c>
      <c r="B39" s="9">
        <v>14.1</v>
      </c>
      <c r="C39" s="9">
        <v>1.2</v>
      </c>
      <c r="D39" s="9">
        <v>2.4</v>
      </c>
      <c r="E39" s="2">
        <v>100</v>
      </c>
      <c r="F39" s="2">
        <v>90</v>
      </c>
      <c r="G39" s="9">
        <v>0.1</v>
      </c>
      <c r="H39" s="1" t="s">
        <v>14</v>
      </c>
    </row>
    <row r="40" spans="1:8" ht="15.75" hidden="1">
      <c r="A40" s="4">
        <v>45162.5</v>
      </c>
      <c r="B40" s="9">
        <v>20.6</v>
      </c>
      <c r="C40" s="9">
        <v>2.9</v>
      </c>
      <c r="D40" s="9">
        <v>5.5</v>
      </c>
      <c r="E40" s="2">
        <v>88</v>
      </c>
      <c r="F40" s="2">
        <v>61</v>
      </c>
      <c r="G40" s="9">
        <v>0</v>
      </c>
      <c r="H40" s="1" t="s">
        <v>11</v>
      </c>
    </row>
    <row r="41" spans="1:8" ht="15.75" hidden="1">
      <c r="A41" s="4">
        <v>45162.75</v>
      </c>
      <c r="B41" s="9">
        <v>18</v>
      </c>
      <c r="C41" s="9">
        <v>1.4</v>
      </c>
      <c r="D41" s="9">
        <v>3.3</v>
      </c>
      <c r="E41" s="2">
        <v>13</v>
      </c>
      <c r="F41" s="2">
        <v>71</v>
      </c>
      <c r="G41" s="9">
        <v>0</v>
      </c>
      <c r="H41" s="1" t="s">
        <v>10</v>
      </c>
    </row>
    <row r="42" spans="1:8" ht="15.75" hidden="1">
      <c r="A42" s="4">
        <v>45163</v>
      </c>
      <c r="B42" s="9">
        <v>12.9</v>
      </c>
      <c r="C42" s="9">
        <v>1.4</v>
      </c>
      <c r="D42" s="9">
        <v>2.1</v>
      </c>
      <c r="E42" s="2">
        <v>63</v>
      </c>
      <c r="F42" s="2">
        <v>93</v>
      </c>
      <c r="G42" s="9">
        <v>0</v>
      </c>
      <c r="H42" s="1" t="s">
        <v>9</v>
      </c>
    </row>
    <row r="43" spans="1:8" ht="15.75" hidden="1">
      <c r="A43" s="4">
        <v>45163.25</v>
      </c>
      <c r="B43" s="9">
        <v>14.9</v>
      </c>
      <c r="C43" s="9">
        <v>2.4</v>
      </c>
      <c r="D43" s="9">
        <v>3.1</v>
      </c>
      <c r="E43" s="2">
        <v>78</v>
      </c>
      <c r="F43" s="2">
        <v>81</v>
      </c>
      <c r="G43" s="9">
        <v>0</v>
      </c>
      <c r="H43" s="1" t="s">
        <v>11</v>
      </c>
    </row>
    <row r="44" spans="1:8" ht="15.75" hidden="1">
      <c r="A44" s="4">
        <v>45163.5</v>
      </c>
      <c r="B44" s="9">
        <v>23</v>
      </c>
      <c r="C44" s="9">
        <v>3.1</v>
      </c>
      <c r="D44" s="9">
        <v>5.6</v>
      </c>
      <c r="E44" s="2">
        <v>88</v>
      </c>
      <c r="F44" s="2">
        <v>51</v>
      </c>
      <c r="G44" s="9">
        <v>0</v>
      </c>
      <c r="H44" s="1" t="s">
        <v>11</v>
      </c>
    </row>
    <row r="45" spans="1:8" ht="15.75" hidden="1">
      <c r="A45" s="4">
        <v>45163.75</v>
      </c>
      <c r="B45" s="9">
        <v>21.3</v>
      </c>
      <c r="C45" s="9">
        <v>2.1</v>
      </c>
      <c r="D45" s="9">
        <v>4</v>
      </c>
      <c r="E45" s="2">
        <v>100</v>
      </c>
      <c r="F45" s="2">
        <v>60</v>
      </c>
      <c r="G45" s="9">
        <v>0</v>
      </c>
      <c r="H45" s="1" t="s">
        <v>11</v>
      </c>
    </row>
    <row r="46" spans="1:8" ht="15.75" hidden="1">
      <c r="A46" s="4">
        <v>45164</v>
      </c>
      <c r="B46" s="9">
        <v>18.399999999999999</v>
      </c>
      <c r="C46" s="9">
        <v>1.6</v>
      </c>
      <c r="D46" s="9">
        <v>3.3</v>
      </c>
      <c r="E46" s="2">
        <v>88</v>
      </c>
      <c r="F46" s="2">
        <v>79</v>
      </c>
      <c r="G46" s="9">
        <v>0</v>
      </c>
      <c r="H46" s="1" t="s">
        <v>11</v>
      </c>
    </row>
    <row r="47" spans="1:8" ht="15.75" hidden="1">
      <c r="A47" s="4">
        <v>45164.25</v>
      </c>
      <c r="B47" s="9">
        <v>19.3</v>
      </c>
      <c r="C47" s="9">
        <v>2.2000000000000002</v>
      </c>
      <c r="D47" s="9">
        <v>4.9000000000000004</v>
      </c>
      <c r="E47" s="2">
        <v>88</v>
      </c>
      <c r="F47" s="2">
        <v>73</v>
      </c>
      <c r="G47" s="9">
        <v>0</v>
      </c>
      <c r="H47" s="1" t="s">
        <v>11</v>
      </c>
    </row>
    <row r="48" spans="1:8" ht="15.75" hidden="1">
      <c r="A48" s="4">
        <v>45164.5</v>
      </c>
      <c r="B48" s="9">
        <v>27.7</v>
      </c>
      <c r="C48" s="9">
        <v>2.7</v>
      </c>
      <c r="D48" s="9">
        <v>6.5</v>
      </c>
      <c r="E48" s="2">
        <v>13</v>
      </c>
      <c r="F48" s="2">
        <v>54</v>
      </c>
      <c r="G48" s="9">
        <v>0</v>
      </c>
      <c r="H48" s="1" t="s">
        <v>10</v>
      </c>
    </row>
    <row r="49" spans="1:8" ht="15.75" hidden="1">
      <c r="A49" s="4">
        <v>45164.75</v>
      </c>
      <c r="B49" s="9">
        <v>18.7</v>
      </c>
      <c r="C49" s="9">
        <v>2.1</v>
      </c>
      <c r="D49" s="9">
        <v>4.8</v>
      </c>
      <c r="E49" s="2">
        <v>88</v>
      </c>
      <c r="F49" s="2">
        <v>96</v>
      </c>
      <c r="G49" s="9">
        <v>12</v>
      </c>
      <c r="H49" s="1" t="s">
        <v>14</v>
      </c>
    </row>
    <row r="50" spans="1:8" ht="15.75" hidden="1">
      <c r="A50" s="4">
        <v>45165</v>
      </c>
      <c r="B50" s="9">
        <v>17.5</v>
      </c>
      <c r="C50" s="9">
        <v>1.7</v>
      </c>
      <c r="D50" s="9">
        <v>2.6</v>
      </c>
      <c r="E50" s="2">
        <v>2.7</v>
      </c>
      <c r="F50" s="2">
        <v>97</v>
      </c>
      <c r="G50" s="9">
        <v>0</v>
      </c>
      <c r="H50" s="1" t="s">
        <v>16</v>
      </c>
    </row>
    <row r="51" spans="1:8" ht="15.75" hidden="1">
      <c r="A51" s="4">
        <v>45165.25</v>
      </c>
      <c r="B51" s="9">
        <v>18.8</v>
      </c>
      <c r="C51" s="9">
        <v>1.2</v>
      </c>
      <c r="D51" s="9">
        <v>1.9</v>
      </c>
      <c r="E51" s="2">
        <v>13</v>
      </c>
      <c r="F51" s="2">
        <v>97</v>
      </c>
      <c r="G51" s="9">
        <v>0</v>
      </c>
      <c r="H51" s="1" t="s">
        <v>13</v>
      </c>
    </row>
    <row r="52" spans="1:8" ht="15.75" hidden="1">
      <c r="A52" s="4">
        <v>45165.5</v>
      </c>
      <c r="B52" s="9">
        <v>23.9</v>
      </c>
      <c r="C52" s="9">
        <v>1.4</v>
      </c>
      <c r="D52" s="9">
        <v>3.8</v>
      </c>
      <c r="E52" s="2">
        <v>50</v>
      </c>
      <c r="F52" s="2">
        <v>66</v>
      </c>
      <c r="G52" s="9">
        <v>0</v>
      </c>
      <c r="H52" s="1" t="s">
        <v>12</v>
      </c>
    </row>
    <row r="53" spans="1:8" ht="15.75" hidden="1">
      <c r="A53" s="4">
        <v>45165.75</v>
      </c>
      <c r="B53" s="9">
        <v>21.5</v>
      </c>
      <c r="C53" s="9">
        <v>1.3</v>
      </c>
      <c r="D53" s="9">
        <v>2.9</v>
      </c>
      <c r="E53" s="2">
        <v>88</v>
      </c>
      <c r="F53" s="2">
        <v>80</v>
      </c>
      <c r="G53" s="9">
        <v>0</v>
      </c>
      <c r="H53" s="1" t="s">
        <v>11</v>
      </c>
    </row>
    <row r="54" spans="1:8" ht="15.75" hidden="1">
      <c r="A54" s="4">
        <v>45166</v>
      </c>
      <c r="B54" s="9">
        <v>20.5</v>
      </c>
      <c r="C54" s="9">
        <v>2.8</v>
      </c>
      <c r="D54" s="9">
        <v>6.4</v>
      </c>
      <c r="E54" s="2">
        <v>88</v>
      </c>
      <c r="F54" s="2">
        <v>79</v>
      </c>
      <c r="G54" s="9">
        <v>0</v>
      </c>
      <c r="H54" s="1" t="s">
        <v>11</v>
      </c>
    </row>
    <row r="55" spans="1:8" ht="15.75" hidden="1">
      <c r="A55" s="4">
        <v>45166.25</v>
      </c>
      <c r="B55" s="9">
        <v>21.4</v>
      </c>
      <c r="C55" s="9">
        <v>4.5</v>
      </c>
      <c r="D55" s="9">
        <v>9.6999999999999993</v>
      </c>
      <c r="E55" s="2">
        <v>88</v>
      </c>
      <c r="F55" s="2">
        <v>84</v>
      </c>
      <c r="G55" s="9">
        <v>0</v>
      </c>
      <c r="H55" s="1" t="s">
        <v>11</v>
      </c>
    </row>
    <row r="56" spans="1:8" ht="15.75" hidden="1">
      <c r="A56" s="4">
        <v>45166.5</v>
      </c>
      <c r="B56" s="9">
        <v>21.9</v>
      </c>
      <c r="C56" s="9">
        <v>3.2</v>
      </c>
      <c r="D56" s="9">
        <v>8</v>
      </c>
      <c r="E56" s="2">
        <v>88</v>
      </c>
      <c r="F56" s="2">
        <v>64</v>
      </c>
      <c r="G56" s="9">
        <v>0</v>
      </c>
      <c r="H56" s="1" t="s">
        <v>11</v>
      </c>
    </row>
    <row r="57" spans="1:8" ht="15.75" hidden="1">
      <c r="A57" s="4">
        <v>45166.75</v>
      </c>
      <c r="B57" s="9">
        <v>17.3</v>
      </c>
      <c r="C57" s="9">
        <v>0.2</v>
      </c>
      <c r="D57" s="9">
        <v>2.4</v>
      </c>
      <c r="E57" s="2">
        <v>0</v>
      </c>
      <c r="F57" s="2">
        <v>78</v>
      </c>
      <c r="G57" s="9">
        <v>0</v>
      </c>
      <c r="H57" s="1" t="s">
        <v>8</v>
      </c>
    </row>
    <row r="58" spans="1:8" ht="15.75" hidden="1">
      <c r="A58" s="4">
        <v>45167</v>
      </c>
      <c r="B58" s="9">
        <v>14.8</v>
      </c>
      <c r="C58" s="9">
        <v>2.2000000000000002</v>
      </c>
      <c r="D58" s="9">
        <v>3.5</v>
      </c>
      <c r="E58" s="2">
        <v>50</v>
      </c>
      <c r="F58" s="2">
        <v>92</v>
      </c>
      <c r="G58" s="9">
        <v>0</v>
      </c>
      <c r="H58" s="1" t="s">
        <v>12</v>
      </c>
    </row>
    <row r="59" spans="1:8" ht="15.75" hidden="1">
      <c r="A59" s="4">
        <v>45167.25</v>
      </c>
      <c r="B59" s="9">
        <v>16.3</v>
      </c>
      <c r="C59" s="9">
        <v>2</v>
      </c>
      <c r="D59" s="9">
        <v>5.5</v>
      </c>
      <c r="E59" s="2">
        <v>100</v>
      </c>
      <c r="F59" s="2">
        <v>84</v>
      </c>
      <c r="G59" s="9">
        <v>0.3</v>
      </c>
      <c r="H59" s="1" t="s">
        <v>14</v>
      </c>
    </row>
    <row r="60" spans="1:8" ht="15.75" hidden="1">
      <c r="A60" s="4">
        <v>45167.5</v>
      </c>
      <c r="B60" s="9">
        <v>20.7</v>
      </c>
      <c r="C60" s="9">
        <v>4.8</v>
      </c>
      <c r="D60" s="9">
        <v>14.3</v>
      </c>
      <c r="E60" s="2">
        <v>0</v>
      </c>
      <c r="F60" s="2">
        <v>68</v>
      </c>
      <c r="G60" s="9">
        <v>0</v>
      </c>
      <c r="H60" s="1" t="s">
        <v>8</v>
      </c>
    </row>
    <row r="61" spans="1:8" ht="15.75" hidden="1">
      <c r="A61" s="4">
        <v>45167.75</v>
      </c>
      <c r="B61" s="9">
        <v>20.6</v>
      </c>
      <c r="C61" s="9">
        <v>2</v>
      </c>
      <c r="D61" s="9">
        <v>4.0999999999999996</v>
      </c>
      <c r="E61" s="2">
        <v>0</v>
      </c>
      <c r="F61" s="2">
        <v>73</v>
      </c>
      <c r="G61" s="9">
        <v>0</v>
      </c>
      <c r="H61" s="1" t="s">
        <v>8</v>
      </c>
    </row>
    <row r="62" spans="1:8" ht="15.75" hidden="1">
      <c r="A62" s="4">
        <v>45168</v>
      </c>
      <c r="B62" s="9">
        <v>20.7</v>
      </c>
      <c r="C62" s="9">
        <v>1.9</v>
      </c>
      <c r="D62" s="9">
        <v>4.5999999999999996</v>
      </c>
      <c r="E62" s="2">
        <v>50</v>
      </c>
      <c r="F62" s="2">
        <v>78</v>
      </c>
      <c r="G62" s="9">
        <v>0</v>
      </c>
      <c r="H62" s="1" t="s">
        <v>12</v>
      </c>
    </row>
    <row r="63" spans="1:8" ht="15.75" hidden="1">
      <c r="A63" s="4">
        <v>45168.25</v>
      </c>
      <c r="B63" s="9">
        <v>22.4</v>
      </c>
      <c r="C63" s="9">
        <v>3.1</v>
      </c>
      <c r="D63" s="9">
        <v>6.4</v>
      </c>
      <c r="E63" s="2">
        <v>0</v>
      </c>
      <c r="F63" s="2">
        <v>71</v>
      </c>
      <c r="G63" s="9">
        <v>0</v>
      </c>
      <c r="H63" s="1" t="s">
        <v>8</v>
      </c>
    </row>
    <row r="64" spans="1:8" ht="15.75" hidden="1">
      <c r="A64" s="4">
        <v>45168.5</v>
      </c>
      <c r="B64" s="9">
        <v>26.1</v>
      </c>
      <c r="C64" s="9">
        <v>2.6</v>
      </c>
      <c r="D64" s="9">
        <v>4.8</v>
      </c>
      <c r="E64" s="2">
        <v>88</v>
      </c>
      <c r="F64" s="2">
        <v>56</v>
      </c>
      <c r="G64" s="9">
        <v>0</v>
      </c>
      <c r="H64" s="1" t="s">
        <v>11</v>
      </c>
    </row>
    <row r="65" spans="1:8" ht="15.75" hidden="1">
      <c r="A65" s="4">
        <v>45168.75</v>
      </c>
      <c r="B65" s="9">
        <v>19.399999999999999</v>
      </c>
      <c r="C65" s="9">
        <v>2.6</v>
      </c>
      <c r="D65" s="9">
        <v>13.1</v>
      </c>
      <c r="E65" s="2">
        <v>88</v>
      </c>
      <c r="F65" s="2">
        <v>88</v>
      </c>
      <c r="G65" s="9">
        <v>0.3</v>
      </c>
      <c r="H65" s="1" t="s">
        <v>17</v>
      </c>
    </row>
    <row r="66" spans="1:8" ht="15.75" hidden="1">
      <c r="A66" s="4">
        <v>45169</v>
      </c>
      <c r="B66" s="9">
        <v>18.2</v>
      </c>
      <c r="C66" s="9">
        <v>3.5</v>
      </c>
      <c r="D66" s="9">
        <v>6.9</v>
      </c>
      <c r="E66" s="2">
        <v>100</v>
      </c>
      <c r="F66" s="2">
        <v>95</v>
      </c>
      <c r="G66" s="9">
        <v>0.2</v>
      </c>
      <c r="H66" s="1" t="s">
        <v>15</v>
      </c>
    </row>
    <row r="67" spans="1:8" ht="15.75" hidden="1">
      <c r="A67" s="4">
        <v>45169.25</v>
      </c>
      <c r="B67" s="9">
        <v>17.899999999999999</v>
      </c>
      <c r="C67" s="9">
        <v>1.7</v>
      </c>
      <c r="D67" s="9">
        <v>4.0999999999999996</v>
      </c>
      <c r="E67" s="2">
        <v>100</v>
      </c>
      <c r="F67" s="2">
        <v>92</v>
      </c>
      <c r="G67" s="9">
        <v>0</v>
      </c>
      <c r="H67" s="1" t="s">
        <v>11</v>
      </c>
    </row>
    <row r="68" spans="1:8" ht="15.75" hidden="1">
      <c r="A68" s="4">
        <v>45169.5</v>
      </c>
      <c r="B68" s="9">
        <v>17.7</v>
      </c>
      <c r="C68" s="9">
        <v>3</v>
      </c>
      <c r="D68" s="9">
        <v>5.7</v>
      </c>
      <c r="E68" s="2">
        <v>100</v>
      </c>
      <c r="F68" s="2">
        <v>92</v>
      </c>
      <c r="G68" s="9">
        <v>0.6</v>
      </c>
      <c r="H68" s="1" t="s">
        <v>14</v>
      </c>
    </row>
    <row r="69" spans="1:8" ht="15.75" hidden="1">
      <c r="A69" s="4">
        <v>45169.75</v>
      </c>
      <c r="B69" s="9">
        <v>17</v>
      </c>
      <c r="C69" s="9">
        <v>3</v>
      </c>
      <c r="D69" s="9">
        <v>5.7</v>
      </c>
      <c r="E69" s="2">
        <v>100</v>
      </c>
      <c r="F69" s="2">
        <v>89</v>
      </c>
      <c r="G69" s="9">
        <v>0</v>
      </c>
      <c r="H69" s="1" t="s">
        <v>11</v>
      </c>
    </row>
    <row r="70" spans="1:8" ht="15.75" hidden="1">
      <c r="A70" s="4">
        <v>45170</v>
      </c>
      <c r="B70" s="9">
        <v>13.3</v>
      </c>
      <c r="C70" s="9">
        <v>2.6</v>
      </c>
      <c r="D70" s="9">
        <v>5.4</v>
      </c>
      <c r="E70" s="2">
        <v>0</v>
      </c>
      <c r="F70" s="2">
        <v>93</v>
      </c>
      <c r="G70" s="9">
        <v>0</v>
      </c>
      <c r="H70" s="1" t="s">
        <v>8</v>
      </c>
    </row>
    <row r="71" spans="1:8" ht="15.75" hidden="1">
      <c r="A71" s="4">
        <v>45170.25</v>
      </c>
      <c r="B71" s="9">
        <v>13</v>
      </c>
      <c r="C71" s="9">
        <v>3.2</v>
      </c>
      <c r="D71" s="9">
        <v>5.7</v>
      </c>
      <c r="E71" s="2">
        <v>63</v>
      </c>
      <c r="F71" s="2">
        <v>88</v>
      </c>
      <c r="G71" s="9">
        <v>0</v>
      </c>
      <c r="H71" s="1" t="s">
        <v>9</v>
      </c>
    </row>
    <row r="72" spans="1:8" ht="15.75" hidden="1">
      <c r="A72" s="4">
        <v>45170.5</v>
      </c>
      <c r="B72" s="9">
        <v>15.9</v>
      </c>
      <c r="C72" s="9">
        <v>5.6</v>
      </c>
      <c r="D72" s="9">
        <v>11.2</v>
      </c>
      <c r="E72" s="2">
        <v>88</v>
      </c>
      <c r="F72" s="2">
        <v>65</v>
      </c>
      <c r="G72" s="9">
        <v>0</v>
      </c>
      <c r="H72" s="1" t="s">
        <v>19</v>
      </c>
    </row>
    <row r="73" spans="1:8" ht="15.75" hidden="1">
      <c r="A73" s="4">
        <v>45170.75</v>
      </c>
      <c r="B73" s="9">
        <v>14.1</v>
      </c>
      <c r="C73" s="9">
        <v>1.9</v>
      </c>
      <c r="D73" s="9">
        <v>3.3</v>
      </c>
      <c r="E73" s="2">
        <v>63</v>
      </c>
      <c r="F73" s="2">
        <v>78</v>
      </c>
      <c r="G73" s="9">
        <v>0</v>
      </c>
      <c r="H73" s="1" t="s">
        <v>9</v>
      </c>
    </row>
    <row r="74" spans="1:8" ht="15.75" hidden="1">
      <c r="A74" s="4">
        <v>45171</v>
      </c>
      <c r="B74" s="9">
        <v>13.2</v>
      </c>
      <c r="C74" s="9">
        <v>2.7</v>
      </c>
      <c r="D74" s="9">
        <v>4.9000000000000004</v>
      </c>
      <c r="E74" s="2">
        <v>75</v>
      </c>
      <c r="F74" s="2">
        <v>76</v>
      </c>
      <c r="G74" s="9">
        <v>0</v>
      </c>
      <c r="H74" s="1" t="s">
        <v>9</v>
      </c>
    </row>
    <row r="75" spans="1:8" ht="15.75" hidden="1">
      <c r="A75" s="4">
        <v>45171.25</v>
      </c>
      <c r="B75" s="9">
        <v>13.7</v>
      </c>
      <c r="C75" s="9">
        <v>3.5</v>
      </c>
      <c r="D75" s="9">
        <v>7.1</v>
      </c>
      <c r="E75" s="2">
        <v>0</v>
      </c>
      <c r="F75" s="2">
        <v>77</v>
      </c>
      <c r="G75" s="9">
        <v>0</v>
      </c>
      <c r="H75" s="1" t="s">
        <v>8</v>
      </c>
    </row>
    <row r="76" spans="1:8" ht="15.75" hidden="1">
      <c r="A76" s="4">
        <v>45171.5</v>
      </c>
      <c r="B76" s="9">
        <v>21.1</v>
      </c>
      <c r="C76" s="9">
        <v>5.6</v>
      </c>
      <c r="D76" s="9">
        <v>9.5</v>
      </c>
      <c r="E76" s="2">
        <v>13</v>
      </c>
      <c r="F76" s="2">
        <v>42</v>
      </c>
      <c r="G76" s="9">
        <v>0</v>
      </c>
      <c r="H76" s="1" t="s">
        <v>10</v>
      </c>
    </row>
    <row r="77" spans="1:8" ht="15.75" hidden="1">
      <c r="A77" s="4">
        <v>45171.75</v>
      </c>
      <c r="B77" s="9">
        <v>15.4</v>
      </c>
      <c r="C77" s="9">
        <v>1.5</v>
      </c>
      <c r="D77" s="9">
        <v>5.5</v>
      </c>
      <c r="E77" s="2">
        <v>38</v>
      </c>
      <c r="F77" s="2">
        <v>87</v>
      </c>
      <c r="G77" s="9">
        <v>0.2</v>
      </c>
      <c r="H77" s="1" t="s">
        <v>14</v>
      </c>
    </row>
    <row r="78" spans="1:8" ht="15.75" hidden="1">
      <c r="A78" s="4">
        <v>45172</v>
      </c>
      <c r="B78" s="9">
        <v>10.5</v>
      </c>
      <c r="C78" s="9">
        <v>1</v>
      </c>
      <c r="D78" s="9">
        <v>1.7</v>
      </c>
      <c r="E78" s="2">
        <v>0</v>
      </c>
      <c r="F78" s="2">
        <v>96</v>
      </c>
      <c r="G78" s="9">
        <v>0</v>
      </c>
      <c r="H78" s="1" t="s">
        <v>8</v>
      </c>
    </row>
    <row r="79" spans="1:8" ht="15.75" hidden="1">
      <c r="A79" s="4">
        <v>45172.25</v>
      </c>
      <c r="B79" s="9">
        <v>12.9</v>
      </c>
      <c r="C79" s="9">
        <v>1.8</v>
      </c>
      <c r="D79" s="9">
        <v>2.7</v>
      </c>
      <c r="E79" s="2">
        <v>13</v>
      </c>
      <c r="F79" s="2">
        <v>95</v>
      </c>
      <c r="G79" s="9">
        <v>0</v>
      </c>
      <c r="H79" s="1" t="s">
        <v>10</v>
      </c>
    </row>
    <row r="80" spans="1:8" ht="15.75" hidden="1">
      <c r="A80" s="4">
        <v>45172.5</v>
      </c>
      <c r="B80" s="9">
        <v>20.399999999999999</v>
      </c>
      <c r="C80" s="9">
        <v>1.8</v>
      </c>
      <c r="D80" s="9">
        <v>6.1</v>
      </c>
      <c r="E80" s="2">
        <v>25</v>
      </c>
      <c r="F80" s="2">
        <v>51</v>
      </c>
      <c r="G80" s="9">
        <v>0</v>
      </c>
      <c r="H80" s="1" t="s">
        <v>10</v>
      </c>
    </row>
    <row r="81" spans="1:8" ht="15.75" hidden="1">
      <c r="A81" s="4">
        <v>45172.75</v>
      </c>
      <c r="B81" s="9">
        <v>17.100000000000001</v>
      </c>
      <c r="C81" s="9">
        <v>2.2000000000000002</v>
      </c>
      <c r="D81" s="9">
        <v>3.7</v>
      </c>
      <c r="E81" s="2">
        <v>13</v>
      </c>
      <c r="F81" s="2">
        <v>61</v>
      </c>
      <c r="G81" s="9">
        <v>0</v>
      </c>
      <c r="H81" s="1" t="s">
        <v>10</v>
      </c>
    </row>
    <row r="82" spans="1:8" ht="15.75" hidden="1">
      <c r="A82" s="4">
        <v>45173</v>
      </c>
      <c r="B82" s="9">
        <v>10.1</v>
      </c>
      <c r="C82" s="9">
        <v>0.8</v>
      </c>
      <c r="D82" s="9">
        <v>1.8</v>
      </c>
      <c r="E82" s="2">
        <v>0</v>
      </c>
      <c r="F82" s="2">
        <v>94</v>
      </c>
      <c r="G82" s="9">
        <v>0</v>
      </c>
      <c r="H82" s="1" t="s">
        <v>8</v>
      </c>
    </row>
    <row r="83" spans="1:8" ht="15.75" hidden="1">
      <c r="A83" s="4">
        <v>45173.25</v>
      </c>
      <c r="B83" s="9">
        <v>13.7</v>
      </c>
      <c r="C83" s="9">
        <v>0.9</v>
      </c>
      <c r="D83" s="9">
        <v>2.1</v>
      </c>
      <c r="E83" s="2">
        <v>88</v>
      </c>
      <c r="F83" s="2">
        <v>87</v>
      </c>
      <c r="G83" s="9">
        <v>0</v>
      </c>
      <c r="H83" s="1" t="s">
        <v>11</v>
      </c>
    </row>
    <row r="84" spans="1:8" ht="15.75" hidden="1">
      <c r="A84" s="4">
        <v>45173.5</v>
      </c>
      <c r="B84" s="9">
        <v>19.5</v>
      </c>
      <c r="C84" s="9">
        <v>2.6</v>
      </c>
      <c r="D84" s="9">
        <v>5.9</v>
      </c>
      <c r="E84" s="2">
        <v>25</v>
      </c>
      <c r="F84" s="2">
        <v>50</v>
      </c>
      <c r="G84" s="9">
        <v>0</v>
      </c>
      <c r="H84" s="1" t="s">
        <v>10</v>
      </c>
    </row>
    <row r="85" spans="1:8" ht="15.75" hidden="1">
      <c r="A85" s="4">
        <v>45173.75</v>
      </c>
      <c r="B85" s="9">
        <v>13.9</v>
      </c>
      <c r="C85" s="9">
        <v>0.3</v>
      </c>
      <c r="D85" s="9">
        <v>1</v>
      </c>
      <c r="E85" s="2">
        <v>0</v>
      </c>
      <c r="F85" s="2">
        <v>80</v>
      </c>
      <c r="G85" s="9">
        <v>0</v>
      </c>
      <c r="H85" s="1" t="s">
        <v>8</v>
      </c>
    </row>
    <row r="86" spans="1:8" ht="15.75" hidden="1">
      <c r="A86" s="4">
        <v>45174</v>
      </c>
      <c r="B86" s="9">
        <v>11.4</v>
      </c>
      <c r="C86" s="9">
        <v>1.6</v>
      </c>
      <c r="D86" s="9">
        <v>2.9</v>
      </c>
      <c r="E86" s="2">
        <v>100</v>
      </c>
      <c r="F86" s="2">
        <v>90</v>
      </c>
      <c r="G86" s="9">
        <v>0</v>
      </c>
      <c r="H86" s="1" t="s">
        <v>11</v>
      </c>
    </row>
    <row r="87" spans="1:8" ht="15.75" hidden="1">
      <c r="A87" s="4">
        <v>45174.25</v>
      </c>
      <c r="B87" s="9">
        <v>13.5</v>
      </c>
      <c r="C87" s="9">
        <v>2.1</v>
      </c>
      <c r="D87" s="9">
        <v>4</v>
      </c>
      <c r="E87" s="2">
        <v>100</v>
      </c>
      <c r="F87" s="2">
        <v>79</v>
      </c>
      <c r="G87" s="9">
        <v>0</v>
      </c>
      <c r="H87" s="1" t="s">
        <v>11</v>
      </c>
    </row>
    <row r="88" spans="1:8" ht="15.75" hidden="1">
      <c r="A88" s="4">
        <v>45174.5</v>
      </c>
      <c r="B88" s="9">
        <v>23</v>
      </c>
      <c r="C88" s="9">
        <v>4.5999999999999996</v>
      </c>
      <c r="D88" s="9">
        <v>9.1999999999999993</v>
      </c>
      <c r="E88" s="2">
        <v>50</v>
      </c>
      <c r="F88" s="2">
        <v>53</v>
      </c>
      <c r="G88" s="9">
        <v>0</v>
      </c>
      <c r="H88" s="1" t="s">
        <v>12</v>
      </c>
    </row>
    <row r="89" spans="1:8" ht="15.75" hidden="1">
      <c r="A89" s="4">
        <v>45174.75</v>
      </c>
      <c r="B89" s="9">
        <v>19.100000000000001</v>
      </c>
      <c r="C89" s="9">
        <v>1.7</v>
      </c>
      <c r="D89" s="9">
        <v>4.7</v>
      </c>
      <c r="E89" s="2">
        <v>13</v>
      </c>
      <c r="F89" s="2">
        <v>73</v>
      </c>
      <c r="G89" s="9">
        <v>0</v>
      </c>
      <c r="H89" s="1" t="s">
        <v>10</v>
      </c>
    </row>
    <row r="90" spans="1:8" ht="15.75" hidden="1">
      <c r="A90" s="4">
        <v>45175</v>
      </c>
      <c r="B90" s="9">
        <v>15.4</v>
      </c>
      <c r="C90" s="9">
        <v>1.6</v>
      </c>
      <c r="D90" s="9">
        <v>3</v>
      </c>
      <c r="E90" s="2">
        <v>88</v>
      </c>
      <c r="F90" s="2">
        <v>87</v>
      </c>
      <c r="G90" s="9">
        <v>0</v>
      </c>
      <c r="H90" s="1" t="s">
        <v>11</v>
      </c>
    </row>
    <row r="91" spans="1:8" ht="15.75" hidden="1">
      <c r="A91" s="4">
        <v>45175.25</v>
      </c>
      <c r="B91" s="9">
        <v>17.3</v>
      </c>
      <c r="C91" s="9">
        <v>2</v>
      </c>
      <c r="D91" s="9">
        <v>4.2</v>
      </c>
      <c r="E91" s="2">
        <v>0</v>
      </c>
      <c r="F91" s="2">
        <v>81</v>
      </c>
      <c r="G91" s="9">
        <v>0</v>
      </c>
      <c r="H91" s="1" t="s">
        <v>8</v>
      </c>
    </row>
    <row r="92" spans="1:8" ht="15.75" hidden="1">
      <c r="A92" s="4">
        <v>45175.5</v>
      </c>
      <c r="B92" s="9">
        <v>21.1</v>
      </c>
      <c r="C92" s="9">
        <v>2.2000000000000002</v>
      </c>
      <c r="D92" s="9">
        <v>4.9000000000000004</v>
      </c>
      <c r="E92" s="2">
        <v>100</v>
      </c>
      <c r="F92" s="2">
        <v>64</v>
      </c>
      <c r="G92" s="9">
        <v>0</v>
      </c>
      <c r="H92" s="1" t="s">
        <v>11</v>
      </c>
    </row>
    <row r="93" spans="1:8" ht="15.75" hidden="1">
      <c r="A93" s="4">
        <v>45175.75</v>
      </c>
      <c r="B93" s="9">
        <v>16.899999999999999</v>
      </c>
      <c r="C93" s="9">
        <v>1.1000000000000001</v>
      </c>
      <c r="D93" s="9">
        <v>2.8</v>
      </c>
      <c r="E93" s="2">
        <v>0</v>
      </c>
      <c r="F93" s="2">
        <v>78</v>
      </c>
      <c r="G93" s="9">
        <v>0</v>
      </c>
      <c r="H93" s="1" t="s">
        <v>8</v>
      </c>
    </row>
    <row r="94" spans="1:8" ht="15.75" hidden="1">
      <c r="A94" s="4">
        <v>45176</v>
      </c>
      <c r="B94" s="9">
        <v>11.9</v>
      </c>
      <c r="C94" s="9">
        <v>1.4</v>
      </c>
      <c r="D94" s="9">
        <v>2.6</v>
      </c>
      <c r="E94" s="2">
        <v>0</v>
      </c>
      <c r="F94" s="2">
        <v>90</v>
      </c>
      <c r="G94" s="9">
        <v>0</v>
      </c>
      <c r="H94" s="1" t="s">
        <v>8</v>
      </c>
    </row>
    <row r="95" spans="1:8" ht="15.75" hidden="1">
      <c r="A95" s="4">
        <v>45176.25</v>
      </c>
      <c r="B95" s="9">
        <v>13.8</v>
      </c>
      <c r="C95" s="9">
        <v>0.7</v>
      </c>
      <c r="D95" s="9">
        <v>1.5</v>
      </c>
      <c r="E95" s="2">
        <v>0</v>
      </c>
      <c r="F95" s="2">
        <v>80</v>
      </c>
      <c r="G95" s="9">
        <v>0</v>
      </c>
      <c r="H95" s="1" t="s">
        <v>8</v>
      </c>
    </row>
    <row r="96" spans="1:8" ht="15.75" hidden="1">
      <c r="A96" s="4">
        <v>45176.5</v>
      </c>
      <c r="B96" s="9">
        <v>20.9</v>
      </c>
      <c r="C96" s="9">
        <v>1.4</v>
      </c>
      <c r="D96" s="9">
        <v>4.0999999999999996</v>
      </c>
      <c r="E96" s="2">
        <v>0</v>
      </c>
      <c r="F96" s="2">
        <v>41</v>
      </c>
      <c r="G96" s="9">
        <v>0</v>
      </c>
      <c r="H96" s="1" t="s">
        <v>8</v>
      </c>
    </row>
    <row r="97" spans="1:8" ht="15.75" hidden="1">
      <c r="A97" s="4">
        <v>45176.75</v>
      </c>
      <c r="B97" s="9">
        <v>14.2</v>
      </c>
      <c r="C97" s="9">
        <v>0.8</v>
      </c>
      <c r="D97" s="9">
        <v>1.6</v>
      </c>
      <c r="E97" s="2">
        <v>0</v>
      </c>
      <c r="F97" s="2">
        <v>69</v>
      </c>
      <c r="G97" s="9">
        <v>0</v>
      </c>
      <c r="H97" s="1" t="s">
        <v>8</v>
      </c>
    </row>
    <row r="98" spans="1:8" ht="15.75" hidden="1">
      <c r="A98" s="4">
        <v>45177</v>
      </c>
      <c r="B98" s="9">
        <v>8.6</v>
      </c>
      <c r="C98" s="9">
        <v>0.6</v>
      </c>
      <c r="D98" s="9">
        <v>1.1000000000000001</v>
      </c>
      <c r="E98" s="2">
        <v>0</v>
      </c>
      <c r="F98" s="2">
        <v>95</v>
      </c>
      <c r="G98" s="9">
        <v>0</v>
      </c>
      <c r="H98" s="1" t="s">
        <v>8</v>
      </c>
    </row>
    <row r="99" spans="1:8" ht="15.75" hidden="1">
      <c r="A99" s="4">
        <v>45177.25</v>
      </c>
      <c r="B99" s="9">
        <v>10.8</v>
      </c>
      <c r="C99" s="9">
        <v>1.8</v>
      </c>
      <c r="D99" s="9">
        <v>3.2</v>
      </c>
      <c r="E99" s="2">
        <v>63</v>
      </c>
      <c r="F99" s="2">
        <v>88</v>
      </c>
      <c r="G99" s="9">
        <v>0</v>
      </c>
      <c r="H99" s="1" t="s">
        <v>9</v>
      </c>
    </row>
    <row r="100" spans="1:8" ht="15.75" hidden="1">
      <c r="A100" s="4">
        <v>45177.5</v>
      </c>
      <c r="B100" s="9">
        <v>23.3</v>
      </c>
      <c r="C100" s="9">
        <v>2.9</v>
      </c>
      <c r="D100" s="9">
        <v>6.6</v>
      </c>
      <c r="E100" s="2">
        <v>0</v>
      </c>
      <c r="F100" s="2">
        <v>47</v>
      </c>
      <c r="G100" s="9">
        <v>0</v>
      </c>
      <c r="H100" s="1" t="s">
        <v>8</v>
      </c>
    </row>
    <row r="101" spans="1:8" ht="15.75" hidden="1">
      <c r="A101" s="4">
        <v>45177.75</v>
      </c>
      <c r="B101" s="9">
        <v>15.9</v>
      </c>
      <c r="C101" s="9">
        <v>0.7</v>
      </c>
      <c r="D101" s="9">
        <v>1.8</v>
      </c>
      <c r="E101" s="2">
        <v>0</v>
      </c>
      <c r="F101" s="2">
        <v>68</v>
      </c>
      <c r="G101" s="9">
        <v>0</v>
      </c>
      <c r="H101" s="1" t="s">
        <v>8</v>
      </c>
    </row>
    <row r="102" spans="1:8" ht="15.75" hidden="1">
      <c r="A102" s="4">
        <v>45178</v>
      </c>
      <c r="B102" s="9">
        <v>10.4</v>
      </c>
      <c r="C102" s="9">
        <v>0.2</v>
      </c>
      <c r="D102" s="9">
        <v>1.3</v>
      </c>
      <c r="E102" s="2">
        <v>38</v>
      </c>
      <c r="F102" s="2">
        <v>93</v>
      </c>
      <c r="G102" s="9">
        <v>0</v>
      </c>
      <c r="H102" s="1" t="s">
        <v>12</v>
      </c>
    </row>
    <row r="103" spans="1:8" ht="15.75" hidden="1">
      <c r="A103" s="4">
        <v>45178.25</v>
      </c>
      <c r="B103" s="9">
        <v>14</v>
      </c>
      <c r="C103" s="9">
        <v>1.2</v>
      </c>
      <c r="D103" s="9">
        <v>2</v>
      </c>
      <c r="E103" s="2">
        <v>88</v>
      </c>
      <c r="F103" s="2">
        <v>83</v>
      </c>
      <c r="G103" s="9">
        <v>0</v>
      </c>
      <c r="H103" s="1" t="s">
        <v>11</v>
      </c>
    </row>
    <row r="104" spans="1:8" ht="15.75" hidden="1">
      <c r="A104" s="4">
        <v>45178.5</v>
      </c>
      <c r="B104" s="9">
        <v>23.2</v>
      </c>
      <c r="C104" s="9">
        <v>2.1</v>
      </c>
      <c r="D104" s="9">
        <v>4.4000000000000004</v>
      </c>
      <c r="E104" s="2">
        <v>13</v>
      </c>
      <c r="F104" s="2">
        <v>41</v>
      </c>
      <c r="G104" s="9">
        <v>0</v>
      </c>
      <c r="H104" s="1" t="s">
        <v>10</v>
      </c>
    </row>
    <row r="105" spans="1:8" ht="15.75" hidden="1">
      <c r="A105" s="4">
        <v>45178.75</v>
      </c>
      <c r="B105" s="9">
        <v>16.899999999999999</v>
      </c>
      <c r="C105" s="9">
        <v>1.3</v>
      </c>
      <c r="D105" s="9">
        <v>2.6</v>
      </c>
      <c r="E105" s="2">
        <v>0</v>
      </c>
      <c r="F105" s="2">
        <v>70</v>
      </c>
      <c r="G105" s="9">
        <v>0</v>
      </c>
      <c r="H105" s="1" t="s">
        <v>8</v>
      </c>
    </row>
    <row r="106" spans="1:8" ht="15.75" hidden="1">
      <c r="A106" s="4">
        <v>45179</v>
      </c>
      <c r="B106" s="9">
        <v>12.4</v>
      </c>
      <c r="C106" s="9">
        <v>1.7</v>
      </c>
      <c r="D106" s="9">
        <v>2.8</v>
      </c>
      <c r="E106" s="2">
        <v>0</v>
      </c>
      <c r="F106" s="2">
        <v>87</v>
      </c>
      <c r="G106" s="9">
        <v>0</v>
      </c>
      <c r="H106" s="1" t="s">
        <v>8</v>
      </c>
    </row>
    <row r="107" spans="1:8" ht="15.75" hidden="1">
      <c r="A107" s="4">
        <v>45179.25</v>
      </c>
      <c r="B107" s="9">
        <v>14</v>
      </c>
      <c r="C107" s="9">
        <v>2.2000000000000002</v>
      </c>
      <c r="D107" s="9">
        <v>4.3</v>
      </c>
      <c r="E107" s="2">
        <v>63</v>
      </c>
      <c r="F107" s="2">
        <v>80</v>
      </c>
      <c r="G107" s="9">
        <v>0</v>
      </c>
      <c r="H107" s="1" t="s">
        <v>9</v>
      </c>
    </row>
    <row r="108" spans="1:8" ht="15.75" hidden="1">
      <c r="A108" s="4">
        <v>45179.5</v>
      </c>
      <c r="B108" s="9">
        <v>22.8</v>
      </c>
      <c r="C108" s="9">
        <v>3.1</v>
      </c>
      <c r="D108" s="9">
        <v>6.9</v>
      </c>
      <c r="E108" s="2">
        <v>13</v>
      </c>
      <c r="F108" s="2">
        <v>45</v>
      </c>
      <c r="G108" s="9">
        <v>0</v>
      </c>
      <c r="H108" s="1" t="s">
        <v>10</v>
      </c>
    </row>
    <row r="109" spans="1:8" ht="15.75" hidden="1">
      <c r="A109" s="4">
        <v>45179.75</v>
      </c>
      <c r="B109" s="9">
        <v>16.8</v>
      </c>
      <c r="C109" s="9">
        <v>1.6</v>
      </c>
      <c r="D109" s="9">
        <v>2.7</v>
      </c>
      <c r="E109" s="2">
        <v>0</v>
      </c>
      <c r="F109" s="2">
        <v>69</v>
      </c>
      <c r="G109" s="9">
        <v>0</v>
      </c>
      <c r="H109" s="1" t="s">
        <v>8</v>
      </c>
    </row>
    <row r="110" spans="1:8" ht="15.75" hidden="1">
      <c r="A110" s="4">
        <v>45180</v>
      </c>
      <c r="B110" s="9">
        <v>14.1</v>
      </c>
      <c r="C110" s="9">
        <v>2.4</v>
      </c>
      <c r="D110" s="9">
        <v>3.1</v>
      </c>
      <c r="E110" s="2">
        <v>88</v>
      </c>
      <c r="F110" s="2">
        <v>77</v>
      </c>
      <c r="G110" s="9">
        <v>0</v>
      </c>
      <c r="H110" s="1" t="s">
        <v>11</v>
      </c>
    </row>
    <row r="111" spans="1:8" ht="15.75" hidden="1">
      <c r="A111" s="4">
        <v>45180.25</v>
      </c>
      <c r="B111" s="9">
        <v>14.8</v>
      </c>
      <c r="C111" s="9">
        <v>2.7</v>
      </c>
      <c r="D111" s="9">
        <v>4.5999999999999996</v>
      </c>
      <c r="E111" s="2">
        <v>13</v>
      </c>
      <c r="F111" s="2">
        <v>79</v>
      </c>
      <c r="G111" s="9">
        <v>0</v>
      </c>
      <c r="H111" s="1" t="s">
        <v>10</v>
      </c>
    </row>
    <row r="112" spans="1:8" ht="15.75" hidden="1">
      <c r="A112" s="4">
        <v>45180.5</v>
      </c>
      <c r="B112" s="9">
        <v>25</v>
      </c>
      <c r="C112" s="9">
        <v>2.2000000000000002</v>
      </c>
      <c r="D112" s="9">
        <v>4.8</v>
      </c>
      <c r="E112" s="2">
        <v>38</v>
      </c>
      <c r="F112" s="2">
        <v>46</v>
      </c>
      <c r="G112" s="9">
        <v>0</v>
      </c>
      <c r="H112" s="1" t="s">
        <v>12</v>
      </c>
    </row>
    <row r="113" spans="1:8" ht="15.75" hidden="1">
      <c r="A113" s="4">
        <v>45180.75</v>
      </c>
      <c r="B113" s="9">
        <v>18.8</v>
      </c>
      <c r="C113" s="9">
        <v>1.3</v>
      </c>
      <c r="D113" s="9">
        <v>2.6</v>
      </c>
      <c r="E113" s="2">
        <v>0</v>
      </c>
      <c r="F113" s="2">
        <v>68</v>
      </c>
      <c r="G113" s="9">
        <v>0</v>
      </c>
      <c r="H113" s="1" t="s">
        <v>8</v>
      </c>
    </row>
    <row r="114" spans="1:8" ht="15.75" hidden="1">
      <c r="A114" s="4">
        <v>45181</v>
      </c>
      <c r="B114" s="9">
        <v>14.3</v>
      </c>
      <c r="C114" s="9">
        <v>1.3</v>
      </c>
      <c r="D114" s="9">
        <v>2.6</v>
      </c>
      <c r="E114" s="2">
        <v>0</v>
      </c>
      <c r="F114" s="2">
        <v>84</v>
      </c>
      <c r="G114" s="9">
        <v>0</v>
      </c>
      <c r="H114" s="1" t="s">
        <v>8</v>
      </c>
    </row>
    <row r="115" spans="1:8" ht="15.75" hidden="1">
      <c r="A115" s="4">
        <v>45181.25</v>
      </c>
      <c r="B115" s="9">
        <v>15.7</v>
      </c>
      <c r="C115" s="9">
        <v>3.4</v>
      </c>
      <c r="D115" s="9">
        <v>5.7</v>
      </c>
      <c r="E115" s="2">
        <v>13</v>
      </c>
      <c r="F115" s="2">
        <v>76</v>
      </c>
      <c r="G115" s="9">
        <v>0</v>
      </c>
      <c r="H115" s="1" t="s">
        <v>10</v>
      </c>
    </row>
    <row r="116" spans="1:8" ht="15.75" hidden="1">
      <c r="A116" s="4">
        <v>45181.5</v>
      </c>
      <c r="B116" s="9">
        <v>26</v>
      </c>
      <c r="C116" s="9">
        <v>3.2</v>
      </c>
      <c r="D116" s="9">
        <v>7.5</v>
      </c>
      <c r="E116" s="2">
        <v>63</v>
      </c>
      <c r="F116" s="2">
        <v>47</v>
      </c>
      <c r="G116" s="9">
        <v>0</v>
      </c>
      <c r="H116" s="1" t="s">
        <v>9</v>
      </c>
    </row>
    <row r="117" spans="1:8" ht="15.75" hidden="1">
      <c r="A117" s="4">
        <v>45181.75</v>
      </c>
      <c r="B117" s="9">
        <v>20.2</v>
      </c>
      <c r="C117" s="9">
        <v>2.2000000000000002</v>
      </c>
      <c r="D117" s="9">
        <v>4.2</v>
      </c>
      <c r="E117" s="2">
        <v>0</v>
      </c>
      <c r="F117" s="2">
        <v>64</v>
      </c>
      <c r="G117" s="9">
        <v>0</v>
      </c>
      <c r="H117" s="1" t="s">
        <v>8</v>
      </c>
    </row>
    <row r="118" spans="1:8" ht="15.75" hidden="1">
      <c r="A118" s="4">
        <v>45182</v>
      </c>
      <c r="B118" s="9">
        <v>15.9</v>
      </c>
      <c r="C118" s="9">
        <v>2</v>
      </c>
      <c r="D118" s="9">
        <v>2.8</v>
      </c>
      <c r="E118" s="2">
        <v>0</v>
      </c>
      <c r="F118" s="2">
        <v>77</v>
      </c>
      <c r="G118" s="9">
        <v>0</v>
      </c>
      <c r="H118" s="1" t="s">
        <v>8</v>
      </c>
    </row>
    <row r="119" spans="1:8" ht="15.75" hidden="1">
      <c r="A119" s="4">
        <v>45182.25</v>
      </c>
      <c r="B119" s="9">
        <v>17.100000000000001</v>
      </c>
      <c r="C119" s="9">
        <v>3</v>
      </c>
      <c r="D119" s="9">
        <v>4.9000000000000004</v>
      </c>
      <c r="E119" s="2">
        <v>0</v>
      </c>
      <c r="F119" s="2">
        <v>77</v>
      </c>
      <c r="G119" s="9">
        <v>0</v>
      </c>
      <c r="H119" s="1" t="s">
        <v>8</v>
      </c>
    </row>
    <row r="120" spans="1:8" ht="15.75" hidden="1">
      <c r="A120" s="4">
        <v>45182.5</v>
      </c>
      <c r="B120" s="9">
        <v>26.9</v>
      </c>
      <c r="C120" s="9">
        <v>3.2</v>
      </c>
      <c r="D120" s="9">
        <v>8.6999999999999993</v>
      </c>
      <c r="E120" s="2">
        <v>13</v>
      </c>
      <c r="F120" s="2">
        <v>45</v>
      </c>
      <c r="G120" s="9">
        <v>0</v>
      </c>
      <c r="H120" s="1" t="s">
        <v>10</v>
      </c>
    </row>
    <row r="121" spans="1:8" ht="15.75" hidden="1">
      <c r="A121" s="4">
        <v>45182.75</v>
      </c>
      <c r="B121" s="9">
        <v>21</v>
      </c>
      <c r="C121" s="9">
        <v>2.6</v>
      </c>
      <c r="D121" s="9">
        <v>4.8</v>
      </c>
      <c r="E121" s="2">
        <v>0</v>
      </c>
      <c r="F121" s="2">
        <v>59</v>
      </c>
      <c r="G121" s="9">
        <v>0</v>
      </c>
      <c r="H121" s="1" t="s">
        <v>8</v>
      </c>
    </row>
    <row r="122" spans="1:8" ht="15.75" hidden="1">
      <c r="A122" s="4">
        <v>45183</v>
      </c>
      <c r="B122" s="9">
        <v>17.600000000000001</v>
      </c>
      <c r="C122" s="9">
        <v>1.7</v>
      </c>
      <c r="D122" s="9">
        <v>6.2</v>
      </c>
      <c r="E122" s="2">
        <v>75</v>
      </c>
      <c r="F122" s="2">
        <v>72</v>
      </c>
      <c r="G122" s="9">
        <v>0</v>
      </c>
      <c r="H122" s="1" t="s">
        <v>9</v>
      </c>
    </row>
    <row r="123" spans="1:8" ht="15.75" hidden="1">
      <c r="A123" s="4">
        <v>45183.25</v>
      </c>
      <c r="B123" s="9">
        <v>16.100000000000001</v>
      </c>
      <c r="C123" s="9">
        <v>0.8</v>
      </c>
      <c r="D123" s="9">
        <v>2.5</v>
      </c>
      <c r="E123" s="2">
        <v>88</v>
      </c>
      <c r="F123" s="2">
        <v>91</v>
      </c>
      <c r="G123" s="9">
        <v>0</v>
      </c>
      <c r="H123" s="1" t="s">
        <v>11</v>
      </c>
    </row>
    <row r="124" spans="1:8" ht="15.75" hidden="1">
      <c r="A124" s="4">
        <v>45183.5</v>
      </c>
      <c r="B124" s="9">
        <v>16.3</v>
      </c>
      <c r="C124" s="9">
        <v>3.9</v>
      </c>
      <c r="D124" s="9">
        <v>9.1999999999999993</v>
      </c>
      <c r="E124" s="2">
        <v>100</v>
      </c>
      <c r="F124" s="2">
        <v>82</v>
      </c>
      <c r="G124" s="9">
        <v>0</v>
      </c>
      <c r="H124" s="1" t="s">
        <v>11</v>
      </c>
    </row>
    <row r="125" spans="1:8" ht="15.75" hidden="1">
      <c r="A125" s="4">
        <v>45183.75</v>
      </c>
      <c r="B125" s="9">
        <v>15.3</v>
      </c>
      <c r="C125" s="9">
        <v>2.4</v>
      </c>
      <c r="D125" s="9">
        <v>6.3</v>
      </c>
      <c r="E125" s="2">
        <v>88</v>
      </c>
      <c r="F125" s="2">
        <v>73</v>
      </c>
      <c r="G125" s="9">
        <v>0</v>
      </c>
      <c r="H125" s="1" t="s">
        <v>11</v>
      </c>
    </row>
    <row r="126" spans="1:8" ht="15.75" hidden="1">
      <c r="A126" s="4">
        <v>45184</v>
      </c>
      <c r="B126" s="9">
        <v>9.1999999999999993</v>
      </c>
      <c r="C126" s="9">
        <v>1.4</v>
      </c>
      <c r="D126" s="9">
        <v>3.7</v>
      </c>
      <c r="E126" s="2">
        <v>0</v>
      </c>
      <c r="F126" s="2">
        <v>89</v>
      </c>
      <c r="G126" s="9">
        <v>0</v>
      </c>
      <c r="H126" s="1" t="s">
        <v>8</v>
      </c>
    </row>
    <row r="127" spans="1:8" ht="15.75" hidden="1">
      <c r="A127" s="4">
        <v>45184.25</v>
      </c>
      <c r="B127" s="9">
        <v>8.9</v>
      </c>
      <c r="C127" s="9">
        <v>2.2999999999999998</v>
      </c>
      <c r="D127" s="9">
        <v>4.4000000000000004</v>
      </c>
      <c r="E127" s="2">
        <v>88</v>
      </c>
      <c r="F127" s="2">
        <v>91</v>
      </c>
      <c r="G127" s="9">
        <v>0</v>
      </c>
      <c r="H127" s="1" t="s">
        <v>11</v>
      </c>
    </row>
    <row r="128" spans="1:8" ht="15.75" hidden="1">
      <c r="A128" s="4">
        <v>45184.5</v>
      </c>
      <c r="B128" s="9">
        <v>17.7</v>
      </c>
      <c r="C128" s="9">
        <v>2.2999999999999998</v>
      </c>
      <c r="D128" s="9">
        <v>6</v>
      </c>
      <c r="E128" s="2">
        <v>50</v>
      </c>
      <c r="F128" s="2">
        <v>48</v>
      </c>
      <c r="G128" s="9">
        <v>0</v>
      </c>
      <c r="H128" s="1" t="s">
        <v>12</v>
      </c>
    </row>
    <row r="129" spans="1:8" ht="15.75" hidden="1">
      <c r="A129" s="4">
        <v>45184.75</v>
      </c>
      <c r="B129" s="9">
        <v>11.9</v>
      </c>
      <c r="C129" s="9">
        <v>1</v>
      </c>
      <c r="D129" s="9">
        <v>2.2999999999999998</v>
      </c>
      <c r="E129" s="2">
        <v>0</v>
      </c>
      <c r="F129" s="2">
        <v>71</v>
      </c>
      <c r="G129" s="9">
        <v>0</v>
      </c>
      <c r="H129" s="1" t="s">
        <v>8</v>
      </c>
    </row>
    <row r="130" spans="1:8" ht="15.75" hidden="1">
      <c r="A130" s="4">
        <v>45185</v>
      </c>
      <c r="B130" s="9">
        <v>6.8</v>
      </c>
      <c r="C130" s="9">
        <v>0.7</v>
      </c>
      <c r="D130" s="9">
        <v>1</v>
      </c>
      <c r="E130" s="2">
        <v>0</v>
      </c>
      <c r="F130" s="2">
        <v>95</v>
      </c>
      <c r="G130" s="9">
        <v>0</v>
      </c>
      <c r="H130" s="1" t="s">
        <v>8</v>
      </c>
    </row>
    <row r="131" spans="1:8" ht="15.75" hidden="1">
      <c r="A131" s="4">
        <v>45185.25</v>
      </c>
      <c r="B131" s="9">
        <v>10.7</v>
      </c>
      <c r="C131" s="9">
        <v>1.4</v>
      </c>
      <c r="D131" s="9">
        <v>2.4</v>
      </c>
      <c r="E131" s="2">
        <v>0</v>
      </c>
      <c r="F131" s="2">
        <v>80</v>
      </c>
      <c r="G131" s="9">
        <v>0</v>
      </c>
      <c r="H131" s="1" t="s">
        <v>8</v>
      </c>
    </row>
    <row r="132" spans="1:8" ht="15.75" hidden="1">
      <c r="A132" s="4">
        <v>45185.5</v>
      </c>
      <c r="B132" s="9">
        <v>19.3</v>
      </c>
      <c r="C132" s="9">
        <v>3.4</v>
      </c>
      <c r="D132" s="9">
        <v>6.9</v>
      </c>
      <c r="E132" s="2">
        <v>0</v>
      </c>
      <c r="F132" s="2">
        <v>42</v>
      </c>
      <c r="G132" s="9">
        <v>0</v>
      </c>
      <c r="H132" s="1" t="s">
        <v>8</v>
      </c>
    </row>
    <row r="133" spans="1:8" ht="15.75" hidden="1">
      <c r="A133" s="4">
        <v>45185.75</v>
      </c>
      <c r="B133" s="9">
        <v>13.9</v>
      </c>
      <c r="C133" s="9">
        <v>2.1</v>
      </c>
      <c r="D133" s="9">
        <v>4.4000000000000004</v>
      </c>
      <c r="E133" s="2">
        <v>0</v>
      </c>
      <c r="F133" s="2">
        <v>60</v>
      </c>
      <c r="G133" s="9">
        <v>0</v>
      </c>
      <c r="H133" s="1" t="s">
        <v>8</v>
      </c>
    </row>
    <row r="134" spans="1:8" ht="15.75" hidden="1">
      <c r="A134" s="4">
        <v>45186</v>
      </c>
      <c r="B134" s="9">
        <v>9.6999999999999993</v>
      </c>
      <c r="C134" s="9">
        <v>2.6</v>
      </c>
      <c r="D134" s="9">
        <v>5.0999999999999996</v>
      </c>
      <c r="E134" s="2">
        <v>0</v>
      </c>
      <c r="F134" s="2">
        <v>83</v>
      </c>
      <c r="G134" s="9">
        <v>0</v>
      </c>
      <c r="H134" s="1" t="s">
        <v>8</v>
      </c>
    </row>
    <row r="135" spans="1:8" ht="15.75" hidden="1">
      <c r="A135" s="4">
        <v>45186.25</v>
      </c>
      <c r="B135" s="9">
        <v>12.6</v>
      </c>
      <c r="C135" s="9">
        <v>2.4</v>
      </c>
      <c r="D135" s="9">
        <v>4.9000000000000004</v>
      </c>
      <c r="E135" s="2">
        <v>50</v>
      </c>
      <c r="F135" s="2">
        <v>83</v>
      </c>
      <c r="G135" s="9">
        <v>0</v>
      </c>
      <c r="H135" s="1" t="s">
        <v>12</v>
      </c>
    </row>
    <row r="136" spans="1:8" ht="15.75" hidden="1">
      <c r="A136" s="4">
        <v>45186.5</v>
      </c>
      <c r="B136" s="9">
        <v>22.3</v>
      </c>
      <c r="C136" s="9">
        <v>5.0999999999999996</v>
      </c>
      <c r="D136" s="9">
        <v>10.1</v>
      </c>
      <c r="E136" s="2">
        <v>0</v>
      </c>
      <c r="F136" s="2">
        <v>45</v>
      </c>
      <c r="G136" s="9">
        <v>0</v>
      </c>
      <c r="H136" s="1" t="s">
        <v>8</v>
      </c>
    </row>
    <row r="137" spans="1:8" ht="15.75" hidden="1">
      <c r="A137" s="4">
        <v>45186.75</v>
      </c>
      <c r="B137" s="9">
        <v>15.9</v>
      </c>
      <c r="C137" s="9">
        <v>1.4</v>
      </c>
      <c r="D137" s="9">
        <v>2.1</v>
      </c>
      <c r="E137" s="2">
        <v>0</v>
      </c>
      <c r="F137" s="2">
        <v>75</v>
      </c>
      <c r="G137" s="9">
        <v>0</v>
      </c>
      <c r="H137" s="1" t="s">
        <v>13</v>
      </c>
    </row>
    <row r="138" spans="1:8" ht="15.75" hidden="1">
      <c r="A138" s="4">
        <v>45187</v>
      </c>
      <c r="B138" s="9">
        <v>12.7</v>
      </c>
      <c r="C138" s="9">
        <v>1.3</v>
      </c>
      <c r="D138" s="9">
        <v>2.2000000000000002</v>
      </c>
      <c r="E138" s="2">
        <v>0</v>
      </c>
      <c r="F138" s="2">
        <v>90</v>
      </c>
      <c r="G138" s="9">
        <v>0</v>
      </c>
      <c r="H138" s="1" t="s">
        <v>8</v>
      </c>
    </row>
    <row r="139" spans="1:8" ht="15.75" hidden="1">
      <c r="A139" s="4">
        <v>45187.25</v>
      </c>
      <c r="B139" s="9">
        <v>14.5</v>
      </c>
      <c r="C139" s="9">
        <v>1.7</v>
      </c>
      <c r="D139" s="9">
        <v>3.6</v>
      </c>
      <c r="E139" s="2">
        <v>0</v>
      </c>
      <c r="F139" s="2">
        <v>87</v>
      </c>
      <c r="G139" s="9">
        <v>0</v>
      </c>
      <c r="H139" s="1" t="s">
        <v>8</v>
      </c>
    </row>
    <row r="140" spans="1:8" ht="15.75" hidden="1">
      <c r="A140" s="4">
        <v>45187.5</v>
      </c>
      <c r="B140" s="9">
        <v>24</v>
      </c>
      <c r="C140" s="9">
        <v>3.3</v>
      </c>
      <c r="D140" s="9">
        <v>6.4</v>
      </c>
      <c r="E140" s="2">
        <v>88</v>
      </c>
      <c r="F140" s="2">
        <v>58</v>
      </c>
      <c r="G140" s="9">
        <v>0</v>
      </c>
      <c r="H140" s="1" t="s">
        <v>11</v>
      </c>
    </row>
    <row r="141" spans="1:8" ht="15.75" hidden="1">
      <c r="A141" s="4">
        <v>45187.75</v>
      </c>
      <c r="B141" s="9">
        <v>20.100000000000001</v>
      </c>
      <c r="C141" s="9">
        <v>2.7</v>
      </c>
      <c r="D141" s="9">
        <v>4.0999999999999996</v>
      </c>
      <c r="E141" s="2">
        <v>50</v>
      </c>
      <c r="F141" s="2">
        <v>74</v>
      </c>
      <c r="G141" s="9">
        <v>0</v>
      </c>
      <c r="H141" s="1" t="s">
        <v>12</v>
      </c>
    </row>
    <row r="142" spans="1:8" ht="15.75" hidden="1">
      <c r="A142" s="4">
        <v>45188</v>
      </c>
      <c r="B142" s="9">
        <v>17</v>
      </c>
      <c r="C142" s="9">
        <v>2.5</v>
      </c>
      <c r="D142" s="9">
        <v>4.9000000000000004</v>
      </c>
      <c r="E142" s="2">
        <v>0</v>
      </c>
      <c r="F142" s="2">
        <v>77</v>
      </c>
      <c r="G142" s="9">
        <v>0</v>
      </c>
      <c r="H142" s="1" t="s">
        <v>8</v>
      </c>
    </row>
    <row r="143" spans="1:8" ht="15.75" hidden="1">
      <c r="A143" s="4">
        <v>45188.25</v>
      </c>
      <c r="B143" s="9">
        <v>17.100000000000001</v>
      </c>
      <c r="C143" s="9">
        <v>3.8</v>
      </c>
      <c r="D143" s="9">
        <v>7.1</v>
      </c>
      <c r="E143" s="2">
        <v>0</v>
      </c>
      <c r="F143" s="2">
        <v>70</v>
      </c>
      <c r="G143" s="9">
        <v>0</v>
      </c>
      <c r="H143" s="1" t="s">
        <v>8</v>
      </c>
    </row>
    <row r="144" spans="1:8" ht="15.75" hidden="1">
      <c r="A144" s="4">
        <v>45188.5</v>
      </c>
      <c r="B144" s="9">
        <v>23.6</v>
      </c>
      <c r="C144" s="9">
        <v>5.0999999999999996</v>
      </c>
      <c r="D144" s="9">
        <v>9.8000000000000007</v>
      </c>
      <c r="E144" s="2">
        <v>63</v>
      </c>
      <c r="F144" s="2">
        <v>54</v>
      </c>
      <c r="G144" s="9">
        <v>0</v>
      </c>
      <c r="H144" s="1" t="s">
        <v>9</v>
      </c>
    </row>
    <row r="145" spans="1:8" ht="15.75" hidden="1">
      <c r="A145" s="4">
        <v>45188.75</v>
      </c>
      <c r="B145" s="9">
        <v>18.2</v>
      </c>
      <c r="C145" s="9">
        <v>1.5</v>
      </c>
      <c r="D145" s="9">
        <v>4.5</v>
      </c>
      <c r="E145" s="2">
        <v>88</v>
      </c>
      <c r="F145" s="2">
        <v>89</v>
      </c>
      <c r="G145" s="9">
        <v>0</v>
      </c>
      <c r="H145" s="1" t="s">
        <v>15</v>
      </c>
    </row>
    <row r="146" spans="1:8" ht="15.75" hidden="1">
      <c r="A146" s="4">
        <v>45189</v>
      </c>
      <c r="B146" s="9">
        <v>16.399999999999999</v>
      </c>
      <c r="C146" s="9">
        <v>1.9</v>
      </c>
      <c r="D146" s="9">
        <v>3.7</v>
      </c>
      <c r="E146" s="2">
        <v>88</v>
      </c>
      <c r="F146" s="2">
        <v>87</v>
      </c>
      <c r="G146" s="9">
        <v>0</v>
      </c>
      <c r="H146" s="1" t="s">
        <v>11</v>
      </c>
    </row>
    <row r="147" spans="1:8" ht="15.75" hidden="1">
      <c r="A147" s="4">
        <v>45189.25</v>
      </c>
      <c r="B147" s="9">
        <v>15</v>
      </c>
      <c r="C147" s="9">
        <v>1.6</v>
      </c>
      <c r="D147" s="9">
        <v>2.9</v>
      </c>
      <c r="E147" s="2">
        <v>88</v>
      </c>
      <c r="F147" s="2">
        <v>88</v>
      </c>
      <c r="G147" s="9">
        <v>0</v>
      </c>
      <c r="H147" s="1" t="s">
        <v>11</v>
      </c>
    </row>
    <row r="148" spans="1:8" ht="15.75" hidden="1">
      <c r="A148" s="4">
        <v>45189.5</v>
      </c>
      <c r="B148" s="9">
        <v>21.5</v>
      </c>
      <c r="C148" s="9">
        <v>3.7</v>
      </c>
      <c r="D148" s="9">
        <v>8.8000000000000007</v>
      </c>
      <c r="E148" s="2">
        <v>0</v>
      </c>
      <c r="F148" s="2">
        <v>42</v>
      </c>
      <c r="G148" s="9">
        <v>0</v>
      </c>
      <c r="H148" s="1" t="s">
        <v>8</v>
      </c>
    </row>
    <row r="149" spans="1:8" ht="15.75" hidden="1">
      <c r="A149" s="4">
        <v>45189.75</v>
      </c>
      <c r="B149" s="9">
        <v>15.9</v>
      </c>
      <c r="C149" s="9">
        <v>1.9</v>
      </c>
      <c r="D149" s="9">
        <v>2.2999999999999998</v>
      </c>
      <c r="E149" s="2">
        <v>88</v>
      </c>
      <c r="F149" s="2">
        <v>64</v>
      </c>
      <c r="G149" s="9">
        <v>0</v>
      </c>
      <c r="H149" s="1" t="s">
        <v>11</v>
      </c>
    </row>
    <row r="150" spans="1:8" ht="15.75" hidden="1">
      <c r="A150" s="4">
        <v>45190</v>
      </c>
      <c r="B150" s="9">
        <v>11.3</v>
      </c>
      <c r="C150" s="9">
        <v>1.8</v>
      </c>
      <c r="D150" s="9">
        <v>2.4</v>
      </c>
      <c r="E150" s="2">
        <v>0</v>
      </c>
      <c r="F150" s="2">
        <v>91</v>
      </c>
      <c r="G150" s="9">
        <v>0</v>
      </c>
      <c r="H150" s="1" t="s">
        <v>8</v>
      </c>
    </row>
    <row r="151" spans="1:8" ht="15.75" hidden="1">
      <c r="A151" s="4">
        <v>45190.25</v>
      </c>
      <c r="B151" s="9">
        <v>13</v>
      </c>
      <c r="C151" s="9">
        <v>1.4</v>
      </c>
      <c r="D151" s="9">
        <v>2.8</v>
      </c>
      <c r="E151" s="2">
        <v>0</v>
      </c>
      <c r="F151" s="2">
        <v>84</v>
      </c>
      <c r="G151" s="9">
        <v>0</v>
      </c>
      <c r="H151" s="1" t="s">
        <v>8</v>
      </c>
    </row>
    <row r="152" spans="1:8" ht="15.75" hidden="1">
      <c r="A152" s="4">
        <v>45190.5</v>
      </c>
      <c r="B152" s="9">
        <v>23.7</v>
      </c>
      <c r="C152" s="9">
        <v>4.7</v>
      </c>
      <c r="D152" s="9">
        <v>8.8000000000000007</v>
      </c>
      <c r="E152" s="2">
        <v>0</v>
      </c>
      <c r="F152" s="2">
        <v>42</v>
      </c>
      <c r="G152" s="9">
        <v>0</v>
      </c>
      <c r="H152" s="1" t="s">
        <v>8</v>
      </c>
    </row>
    <row r="153" spans="1:8" ht="15.75" hidden="1">
      <c r="A153" s="4">
        <v>45190.75</v>
      </c>
      <c r="B153" s="9">
        <v>17.5</v>
      </c>
      <c r="C153" s="9">
        <v>2</v>
      </c>
      <c r="D153" s="9">
        <v>3.8</v>
      </c>
      <c r="E153" s="2">
        <v>0</v>
      </c>
      <c r="F153" s="2">
        <v>69</v>
      </c>
      <c r="G153" s="9">
        <v>0</v>
      </c>
      <c r="H153" s="1" t="s">
        <v>8</v>
      </c>
    </row>
    <row r="154" spans="1:8" ht="15.75" hidden="1">
      <c r="A154" s="4">
        <v>45191</v>
      </c>
      <c r="B154" s="9">
        <v>15.9</v>
      </c>
      <c r="C154" s="9">
        <v>3.5</v>
      </c>
      <c r="D154" s="9">
        <v>6.5</v>
      </c>
      <c r="E154" s="2">
        <v>0</v>
      </c>
      <c r="F154" s="2">
        <v>75</v>
      </c>
      <c r="G154" s="9">
        <v>0</v>
      </c>
      <c r="H154" s="1" t="s">
        <v>8</v>
      </c>
    </row>
    <row r="155" spans="1:8" ht="15.75" hidden="1">
      <c r="A155" s="4">
        <v>45191.25</v>
      </c>
      <c r="B155" s="9">
        <v>16.5</v>
      </c>
      <c r="C155" s="9">
        <v>3.4</v>
      </c>
      <c r="D155" s="9">
        <v>6.8</v>
      </c>
      <c r="E155" s="2">
        <v>0</v>
      </c>
      <c r="F155" s="2">
        <v>78</v>
      </c>
      <c r="G155" s="9">
        <v>0</v>
      </c>
      <c r="H155" s="1" t="s">
        <v>8</v>
      </c>
    </row>
    <row r="156" spans="1:8" ht="15.75" hidden="1">
      <c r="A156" s="4">
        <v>45191.5</v>
      </c>
      <c r="B156" s="9">
        <v>25.8</v>
      </c>
      <c r="C156" s="9">
        <v>7.4</v>
      </c>
      <c r="D156" s="9">
        <v>14.7</v>
      </c>
      <c r="E156" s="2">
        <v>13</v>
      </c>
      <c r="F156" s="2">
        <v>46</v>
      </c>
      <c r="G156" s="9">
        <v>0</v>
      </c>
      <c r="H156" s="1" t="s">
        <v>10</v>
      </c>
    </row>
    <row r="157" spans="1:8" ht="15.75" hidden="1">
      <c r="A157" s="4">
        <v>45191.75</v>
      </c>
      <c r="B157" s="9">
        <v>21.8</v>
      </c>
      <c r="C157" s="9">
        <v>5.2</v>
      </c>
      <c r="D157" s="9">
        <v>11.9</v>
      </c>
      <c r="E157" s="2">
        <v>13</v>
      </c>
      <c r="F157" s="2">
        <v>60</v>
      </c>
      <c r="G157" s="9">
        <v>0</v>
      </c>
      <c r="H157" s="1" t="s">
        <v>10</v>
      </c>
    </row>
    <row r="158" spans="1:8" ht="15.75" hidden="1">
      <c r="A158" s="4">
        <v>45192</v>
      </c>
      <c r="B158" s="9">
        <v>18.399999999999999</v>
      </c>
      <c r="C158" s="9">
        <v>4.3</v>
      </c>
      <c r="D158" s="9">
        <v>8.6999999999999993</v>
      </c>
      <c r="E158" s="2">
        <v>63</v>
      </c>
      <c r="F158" s="2">
        <v>62</v>
      </c>
      <c r="G158" s="9">
        <v>0</v>
      </c>
      <c r="H158" s="1" t="s">
        <v>9</v>
      </c>
    </row>
    <row r="159" spans="1:8" ht="15.75" hidden="1">
      <c r="A159" s="4">
        <v>45192.25</v>
      </c>
      <c r="B159" s="9">
        <v>17.899999999999999</v>
      </c>
      <c r="C159" s="9">
        <v>3.9</v>
      </c>
      <c r="D159" s="9">
        <v>6.7</v>
      </c>
      <c r="E159" s="2">
        <v>50</v>
      </c>
      <c r="F159" s="2">
        <v>70</v>
      </c>
      <c r="G159" s="9">
        <v>0</v>
      </c>
      <c r="H159" s="1" t="s">
        <v>12</v>
      </c>
    </row>
    <row r="160" spans="1:8" ht="15.75" hidden="1">
      <c r="A160" s="4">
        <v>45192.5</v>
      </c>
      <c r="B160" s="9">
        <v>21.5</v>
      </c>
      <c r="C160" s="9">
        <v>4.0999999999999996</v>
      </c>
      <c r="D160" s="9">
        <v>7.2</v>
      </c>
      <c r="E160" s="2">
        <v>100</v>
      </c>
      <c r="F160" s="2">
        <v>66</v>
      </c>
      <c r="G160" s="9">
        <v>0</v>
      </c>
      <c r="H160" s="1" t="s">
        <v>11</v>
      </c>
    </row>
    <row r="161" spans="1:8" ht="15.75" hidden="1">
      <c r="A161" s="4">
        <v>45192.75</v>
      </c>
      <c r="B161" s="9">
        <v>18.2</v>
      </c>
      <c r="C161" s="9">
        <v>3.3</v>
      </c>
      <c r="D161" s="9">
        <v>7</v>
      </c>
      <c r="E161" s="2">
        <v>100</v>
      </c>
      <c r="F161" s="2">
        <v>96</v>
      </c>
      <c r="G161" s="9">
        <v>2</v>
      </c>
      <c r="H161" s="1" t="s">
        <v>15</v>
      </c>
    </row>
    <row r="162" spans="1:8" ht="15.75" hidden="1">
      <c r="A162" s="4">
        <v>45193</v>
      </c>
      <c r="B162" s="9">
        <v>14.4</v>
      </c>
      <c r="C162" s="9">
        <v>1.3</v>
      </c>
      <c r="D162" s="9">
        <v>3.6</v>
      </c>
      <c r="E162" s="2">
        <v>88</v>
      </c>
      <c r="F162" s="2">
        <v>95</v>
      </c>
      <c r="G162" s="9">
        <v>0</v>
      </c>
      <c r="H162" s="1" t="s">
        <v>11</v>
      </c>
    </row>
    <row r="163" spans="1:8" ht="15.75" hidden="1">
      <c r="A163" s="4">
        <v>45193.25</v>
      </c>
      <c r="B163" s="9">
        <v>14</v>
      </c>
      <c r="C163" s="9">
        <v>0.4</v>
      </c>
      <c r="D163" s="9">
        <v>2.1</v>
      </c>
      <c r="E163" s="2">
        <v>88</v>
      </c>
      <c r="F163" s="2">
        <v>95</v>
      </c>
      <c r="G163" s="9">
        <v>0</v>
      </c>
      <c r="H163" s="1" t="s">
        <v>11</v>
      </c>
    </row>
    <row r="164" spans="1:8" ht="15.75" hidden="1">
      <c r="A164" s="4">
        <v>45193.5</v>
      </c>
      <c r="B164" s="9">
        <v>18</v>
      </c>
      <c r="C164" s="9">
        <v>3.2</v>
      </c>
      <c r="D164" s="9">
        <v>6.6</v>
      </c>
      <c r="E164" s="2">
        <v>38</v>
      </c>
      <c r="F164" s="2">
        <v>63</v>
      </c>
      <c r="G164" s="9">
        <v>0</v>
      </c>
      <c r="H164" s="1" t="s">
        <v>12</v>
      </c>
    </row>
    <row r="165" spans="1:8" ht="15.75" hidden="1">
      <c r="A165" s="4">
        <v>45193.75</v>
      </c>
      <c r="B165" s="9">
        <v>12.6</v>
      </c>
      <c r="C165" s="9">
        <v>0.7</v>
      </c>
      <c r="D165" s="9">
        <v>2.2999999999999998</v>
      </c>
      <c r="E165" s="2">
        <v>0</v>
      </c>
      <c r="F165" s="2">
        <v>89</v>
      </c>
      <c r="G165" s="9">
        <v>0</v>
      </c>
      <c r="H165" s="1" t="s">
        <v>8</v>
      </c>
    </row>
    <row r="166" spans="1:8" ht="15.75" hidden="1">
      <c r="A166" s="4">
        <v>45194</v>
      </c>
      <c r="B166" s="9">
        <v>10.6</v>
      </c>
      <c r="C166" s="9">
        <v>1.8</v>
      </c>
      <c r="D166" s="9">
        <v>3.6</v>
      </c>
      <c r="E166" s="2">
        <v>0</v>
      </c>
      <c r="F166" s="2">
        <v>92</v>
      </c>
      <c r="G166" s="9">
        <v>0</v>
      </c>
      <c r="H166" s="1" t="s">
        <v>8</v>
      </c>
    </row>
    <row r="167" spans="1:8" ht="15.75" hidden="1">
      <c r="A167" s="4">
        <v>45194.25</v>
      </c>
      <c r="B167" s="9">
        <v>8.9</v>
      </c>
      <c r="C167" s="9">
        <v>0.5</v>
      </c>
      <c r="D167" s="9">
        <v>1.9</v>
      </c>
      <c r="E167" s="2">
        <v>13</v>
      </c>
      <c r="F167" s="2">
        <v>97</v>
      </c>
      <c r="G167" s="9">
        <v>0</v>
      </c>
      <c r="H167" s="1" t="s">
        <v>16</v>
      </c>
    </row>
    <row r="168" spans="1:8" ht="15.75" hidden="1">
      <c r="A168" s="4">
        <v>45194.5</v>
      </c>
      <c r="B168" s="9">
        <v>17.600000000000001</v>
      </c>
      <c r="C168" s="9">
        <v>1</v>
      </c>
      <c r="D168" s="9">
        <v>3.9</v>
      </c>
      <c r="E168" s="2">
        <v>0</v>
      </c>
      <c r="F168" s="2">
        <v>51</v>
      </c>
      <c r="G168" s="9">
        <v>0</v>
      </c>
      <c r="H168" s="1" t="s">
        <v>8</v>
      </c>
    </row>
    <row r="169" spans="1:8" ht="15.75" hidden="1">
      <c r="A169" s="4">
        <v>45194.75</v>
      </c>
      <c r="B169" s="9">
        <v>10.8</v>
      </c>
      <c r="C169" s="9">
        <v>0.7</v>
      </c>
      <c r="D169" s="9">
        <v>2.1</v>
      </c>
      <c r="E169" s="2">
        <v>0</v>
      </c>
      <c r="F169" s="2">
        <v>85</v>
      </c>
      <c r="G169" s="9">
        <v>0</v>
      </c>
      <c r="H169" s="1" t="s">
        <v>8</v>
      </c>
    </row>
    <row r="170" spans="1:8" ht="15.75" hidden="1">
      <c r="A170" s="4">
        <v>45195</v>
      </c>
      <c r="B170" s="9">
        <v>8.3000000000000007</v>
      </c>
      <c r="C170" s="9">
        <v>0.6</v>
      </c>
      <c r="D170" s="9">
        <v>1.2</v>
      </c>
      <c r="E170" s="2">
        <v>0</v>
      </c>
      <c r="F170" s="2">
        <v>96</v>
      </c>
      <c r="G170" s="9">
        <v>0</v>
      </c>
      <c r="H170" s="1" t="s">
        <v>8</v>
      </c>
    </row>
    <row r="171" spans="1:8" ht="15.75" hidden="1">
      <c r="A171" s="4">
        <v>45195.25</v>
      </c>
      <c r="B171" s="9">
        <v>11.9</v>
      </c>
      <c r="C171" s="9">
        <v>2.2999999999999998</v>
      </c>
      <c r="D171" s="9">
        <v>4.3</v>
      </c>
      <c r="E171" s="2">
        <v>0</v>
      </c>
      <c r="F171" s="2">
        <v>84</v>
      </c>
      <c r="G171" s="9">
        <v>0</v>
      </c>
      <c r="H171" s="1" t="s">
        <v>8</v>
      </c>
    </row>
    <row r="172" spans="1:8" ht="15.75" hidden="1">
      <c r="A172" s="4">
        <v>45195.5</v>
      </c>
      <c r="B172" s="9">
        <v>21.5</v>
      </c>
      <c r="C172" s="9">
        <v>3.4</v>
      </c>
      <c r="D172" s="9">
        <v>6.5</v>
      </c>
      <c r="E172" s="2">
        <v>0</v>
      </c>
      <c r="F172" s="2">
        <v>51</v>
      </c>
      <c r="G172" s="9">
        <v>0</v>
      </c>
      <c r="H172" s="1" t="s">
        <v>8</v>
      </c>
    </row>
    <row r="173" spans="1:8" ht="15.75" hidden="1">
      <c r="A173" s="4">
        <v>45195.75</v>
      </c>
      <c r="B173" s="9">
        <v>16.399999999999999</v>
      </c>
      <c r="C173" s="9">
        <v>2.5</v>
      </c>
      <c r="D173" s="9">
        <v>3.6</v>
      </c>
      <c r="E173" s="2">
        <v>0</v>
      </c>
      <c r="F173" s="2">
        <v>76</v>
      </c>
      <c r="G173" s="9">
        <v>0</v>
      </c>
      <c r="H173" s="1" t="s">
        <v>8</v>
      </c>
    </row>
    <row r="174" spans="1:8" ht="15.75" hidden="1">
      <c r="A174" s="4">
        <v>45196</v>
      </c>
      <c r="B174" s="9">
        <v>13.4</v>
      </c>
      <c r="C174" s="9">
        <v>2.5</v>
      </c>
      <c r="D174" s="9">
        <v>3.9</v>
      </c>
      <c r="E174" s="2">
        <v>0</v>
      </c>
      <c r="F174" s="2">
        <v>83</v>
      </c>
      <c r="G174" s="9">
        <v>0</v>
      </c>
      <c r="H174" s="1" t="s">
        <v>8</v>
      </c>
    </row>
    <row r="175" spans="1:8" ht="15.75" hidden="1">
      <c r="A175" s="4">
        <v>45196.25</v>
      </c>
      <c r="B175" s="9">
        <v>14</v>
      </c>
      <c r="C175" s="9">
        <v>2.6</v>
      </c>
      <c r="D175" s="9">
        <v>4.4000000000000004</v>
      </c>
      <c r="E175" s="2">
        <v>0</v>
      </c>
      <c r="F175" s="2">
        <v>82</v>
      </c>
      <c r="G175" s="9">
        <v>0</v>
      </c>
      <c r="H175" s="1" t="s">
        <v>8</v>
      </c>
    </row>
    <row r="176" spans="1:8" ht="15.75" hidden="1">
      <c r="A176" s="4">
        <v>45196.5</v>
      </c>
      <c r="B176" s="9">
        <v>24.1</v>
      </c>
      <c r="C176" s="9">
        <v>4.5999999999999996</v>
      </c>
      <c r="D176" s="9">
        <v>8.6</v>
      </c>
      <c r="E176" s="2">
        <v>0</v>
      </c>
      <c r="F176" s="2">
        <v>53</v>
      </c>
      <c r="G176" s="9">
        <v>0</v>
      </c>
      <c r="H176" s="1" t="s">
        <v>8</v>
      </c>
    </row>
    <row r="177" spans="1:8" ht="15.75" hidden="1">
      <c r="A177" s="4">
        <v>45196.75</v>
      </c>
      <c r="B177" s="9">
        <v>18.3</v>
      </c>
      <c r="C177" s="9">
        <v>3</v>
      </c>
      <c r="D177" s="9">
        <v>5.8</v>
      </c>
      <c r="E177" s="2">
        <v>0</v>
      </c>
      <c r="F177" s="2">
        <v>76</v>
      </c>
      <c r="G177" s="9">
        <v>0</v>
      </c>
      <c r="H177" s="1" t="s">
        <v>8</v>
      </c>
    </row>
    <row r="178" spans="1:8" ht="15.75" hidden="1">
      <c r="A178" s="4">
        <v>45197</v>
      </c>
      <c r="B178" s="9">
        <v>13.8</v>
      </c>
      <c r="C178" s="9">
        <v>2.2000000000000002</v>
      </c>
      <c r="D178" s="9">
        <v>3.6</v>
      </c>
      <c r="E178" s="2">
        <v>0</v>
      </c>
      <c r="F178" s="2">
        <v>84</v>
      </c>
      <c r="G178" s="9">
        <v>0</v>
      </c>
      <c r="H178" s="1" t="s">
        <v>8</v>
      </c>
    </row>
    <row r="179" spans="1:8" ht="15.75" hidden="1">
      <c r="A179" s="4">
        <v>45197.25</v>
      </c>
      <c r="B179" s="9">
        <v>14.1</v>
      </c>
      <c r="C179" s="9">
        <v>1.8</v>
      </c>
      <c r="D179" s="9">
        <v>4</v>
      </c>
      <c r="E179" s="2">
        <v>0</v>
      </c>
      <c r="F179" s="2">
        <v>83</v>
      </c>
      <c r="G179" s="9">
        <v>0</v>
      </c>
      <c r="H179" s="1" t="s">
        <v>8</v>
      </c>
    </row>
    <row r="180" spans="1:8" ht="15.75" hidden="1">
      <c r="A180" s="4">
        <v>45197.5</v>
      </c>
      <c r="B180" s="9">
        <v>24.2</v>
      </c>
      <c r="C180" s="9">
        <v>4.0999999999999996</v>
      </c>
      <c r="D180" s="9">
        <v>7</v>
      </c>
      <c r="E180" s="2">
        <v>0</v>
      </c>
      <c r="F180" s="2">
        <v>45</v>
      </c>
      <c r="G180" s="9">
        <v>0</v>
      </c>
      <c r="H180" s="1" t="s">
        <v>8</v>
      </c>
    </row>
    <row r="181" spans="1:8" ht="15.75" hidden="1">
      <c r="A181" s="4">
        <v>45197.75</v>
      </c>
      <c r="B181" s="9">
        <v>17.5</v>
      </c>
      <c r="C181" s="9">
        <v>2.4</v>
      </c>
      <c r="D181" s="9">
        <v>4.2</v>
      </c>
      <c r="E181" s="2">
        <v>0</v>
      </c>
      <c r="F181" s="2">
        <v>76</v>
      </c>
      <c r="G181" s="9">
        <v>0</v>
      </c>
      <c r="H181" s="1" t="s">
        <v>8</v>
      </c>
    </row>
    <row r="182" spans="1:8" ht="15.75" hidden="1">
      <c r="A182" s="4">
        <v>45198</v>
      </c>
      <c r="B182" s="9">
        <v>13</v>
      </c>
      <c r="C182" s="9">
        <v>2</v>
      </c>
      <c r="D182" s="9">
        <v>2.9</v>
      </c>
      <c r="E182" s="2">
        <v>0</v>
      </c>
      <c r="F182" s="2">
        <v>92</v>
      </c>
      <c r="G182" s="9">
        <v>0</v>
      </c>
      <c r="H182" s="1" t="s">
        <v>8</v>
      </c>
    </row>
    <row r="183" spans="1:8" ht="15.75" hidden="1">
      <c r="A183" s="4">
        <v>45198.25</v>
      </c>
      <c r="B183" s="9">
        <v>13.3</v>
      </c>
      <c r="C183" s="9">
        <v>2.9</v>
      </c>
      <c r="D183" s="9">
        <v>5.2</v>
      </c>
      <c r="E183" s="2">
        <v>0</v>
      </c>
      <c r="F183" s="2">
        <v>88</v>
      </c>
      <c r="G183" s="9">
        <v>0</v>
      </c>
      <c r="H183" s="1" t="s">
        <v>8</v>
      </c>
    </row>
    <row r="184" spans="1:8" ht="15.75" hidden="1">
      <c r="A184" s="4">
        <v>45198.5</v>
      </c>
      <c r="B184" s="9">
        <v>24.3</v>
      </c>
      <c r="C184" s="9">
        <v>5</v>
      </c>
      <c r="D184" s="9">
        <v>9.3000000000000007</v>
      </c>
      <c r="E184" s="2">
        <v>0</v>
      </c>
      <c r="F184" s="2">
        <v>44</v>
      </c>
      <c r="G184" s="9">
        <v>0</v>
      </c>
      <c r="H184" s="1" t="s">
        <v>8</v>
      </c>
    </row>
    <row r="185" spans="1:8" ht="15.75" hidden="1">
      <c r="A185" s="4">
        <v>45198.75</v>
      </c>
      <c r="B185" s="9">
        <v>17.2</v>
      </c>
      <c r="C185" s="9">
        <v>1.6</v>
      </c>
      <c r="D185" s="9">
        <v>2.9</v>
      </c>
      <c r="E185" s="2">
        <v>0</v>
      </c>
      <c r="F185" s="2">
        <v>57</v>
      </c>
      <c r="G185" s="9">
        <v>0</v>
      </c>
      <c r="H185" s="1" t="s">
        <v>8</v>
      </c>
    </row>
    <row r="186" spans="1:8" ht="15.75" hidden="1">
      <c r="A186" s="4">
        <v>45199</v>
      </c>
      <c r="B186" s="9">
        <v>13.3</v>
      </c>
      <c r="C186" s="9">
        <v>2</v>
      </c>
      <c r="D186" s="9">
        <v>3.1</v>
      </c>
      <c r="E186" s="2">
        <v>0</v>
      </c>
      <c r="F186" s="2">
        <v>76</v>
      </c>
      <c r="G186" s="9">
        <v>0</v>
      </c>
      <c r="H186" s="1" t="s">
        <v>8</v>
      </c>
    </row>
    <row r="187" spans="1:8" ht="15.75" hidden="1">
      <c r="A187" s="4">
        <v>45199.25</v>
      </c>
      <c r="B187" s="9">
        <v>14</v>
      </c>
      <c r="C187" s="9">
        <v>2.2000000000000002</v>
      </c>
      <c r="D187" s="9">
        <v>4.8</v>
      </c>
      <c r="E187" s="2">
        <v>100</v>
      </c>
      <c r="F187" s="2">
        <v>78</v>
      </c>
      <c r="G187" s="9">
        <v>0</v>
      </c>
      <c r="H187" s="1" t="s">
        <v>11</v>
      </c>
    </row>
    <row r="188" spans="1:8" ht="15.75" hidden="1">
      <c r="A188" s="4">
        <v>45199.5</v>
      </c>
      <c r="B188" s="9">
        <v>18.100000000000001</v>
      </c>
      <c r="C188" s="9">
        <v>2.2000000000000002</v>
      </c>
      <c r="D188" s="9">
        <v>5.8</v>
      </c>
      <c r="E188" s="2">
        <v>88</v>
      </c>
      <c r="F188" s="2">
        <v>73</v>
      </c>
      <c r="G188" s="9">
        <v>0</v>
      </c>
      <c r="H188" s="1" t="s">
        <v>11</v>
      </c>
    </row>
    <row r="189" spans="1:8" ht="15.75" hidden="1">
      <c r="A189" s="4">
        <v>45199.75</v>
      </c>
      <c r="B189" s="9">
        <v>12.7</v>
      </c>
      <c r="C189" s="9">
        <v>2.2000000000000002</v>
      </c>
      <c r="D189" s="9">
        <v>4.5999999999999996</v>
      </c>
      <c r="E189" s="2">
        <v>0</v>
      </c>
      <c r="F189" s="2">
        <v>75</v>
      </c>
      <c r="G189" s="9">
        <v>0</v>
      </c>
      <c r="H189" s="1" t="s">
        <v>8</v>
      </c>
    </row>
    <row r="190" spans="1:8" ht="15.75" hidden="1">
      <c r="A190" s="4">
        <v>45200</v>
      </c>
      <c r="B190" s="9">
        <v>10.4</v>
      </c>
      <c r="C190" s="9">
        <v>2.1</v>
      </c>
      <c r="D190" s="9">
        <v>4.2</v>
      </c>
      <c r="E190" s="2">
        <v>50</v>
      </c>
      <c r="F190" s="2">
        <v>92</v>
      </c>
      <c r="G190" s="9">
        <v>0</v>
      </c>
      <c r="H190" s="1" t="s">
        <v>12</v>
      </c>
    </row>
    <row r="191" spans="1:8" ht="15.75" hidden="1">
      <c r="A191" s="4">
        <v>45200.25</v>
      </c>
      <c r="B191" s="9">
        <v>11.1</v>
      </c>
      <c r="C191" s="9">
        <v>2.2999999999999998</v>
      </c>
      <c r="D191" s="9">
        <v>4.5</v>
      </c>
      <c r="E191" s="2">
        <v>88</v>
      </c>
      <c r="F191" s="2">
        <v>92</v>
      </c>
      <c r="G191" s="9">
        <v>0</v>
      </c>
      <c r="H191" s="1" t="s">
        <v>11</v>
      </c>
    </row>
    <row r="192" spans="1:8" ht="15.75" hidden="1">
      <c r="A192" s="4">
        <v>45200.5</v>
      </c>
      <c r="B192" s="9">
        <v>15.7</v>
      </c>
      <c r="C192" s="9">
        <v>3.3</v>
      </c>
      <c r="D192" s="9">
        <v>9</v>
      </c>
      <c r="E192" s="2">
        <v>88</v>
      </c>
      <c r="F192" s="2">
        <v>64</v>
      </c>
      <c r="G192" s="9">
        <v>0</v>
      </c>
      <c r="H192" s="1" t="s">
        <v>11</v>
      </c>
    </row>
    <row r="193" spans="1:8" ht="15.75" hidden="1">
      <c r="A193" s="4">
        <v>45200.75</v>
      </c>
      <c r="B193" s="9">
        <v>11.7</v>
      </c>
      <c r="C193" s="9">
        <v>2.1</v>
      </c>
      <c r="D193" s="9">
        <v>5.2</v>
      </c>
      <c r="E193" s="2">
        <v>0</v>
      </c>
      <c r="F193" s="2">
        <v>84</v>
      </c>
      <c r="G193" s="9">
        <v>0</v>
      </c>
      <c r="H193" s="1" t="s">
        <v>8</v>
      </c>
    </row>
    <row r="194" spans="1:8" ht="15.75" hidden="1">
      <c r="A194" s="4">
        <v>45201</v>
      </c>
      <c r="B194" s="9">
        <v>7.8</v>
      </c>
      <c r="C194" s="9">
        <v>1</v>
      </c>
      <c r="D194" s="9">
        <v>1.8</v>
      </c>
      <c r="E194" s="2">
        <v>0</v>
      </c>
      <c r="F194" s="2">
        <v>96</v>
      </c>
      <c r="G194" s="9">
        <v>0</v>
      </c>
      <c r="H194" s="1" t="s">
        <v>8</v>
      </c>
    </row>
    <row r="195" spans="1:8" ht="15.75" hidden="1">
      <c r="A195" s="4">
        <v>45201.25</v>
      </c>
      <c r="B195" s="9">
        <v>8.6999999999999993</v>
      </c>
      <c r="C195" s="9">
        <v>1.8</v>
      </c>
      <c r="D195" s="9">
        <v>3</v>
      </c>
      <c r="E195" s="2">
        <v>3.2</v>
      </c>
      <c r="F195" s="2">
        <v>97</v>
      </c>
      <c r="G195" s="9">
        <v>0</v>
      </c>
      <c r="H195" s="1" t="s">
        <v>16</v>
      </c>
    </row>
    <row r="196" spans="1:8" ht="15.75" hidden="1">
      <c r="A196" s="4">
        <v>45201.5</v>
      </c>
      <c r="B196" s="9">
        <v>16.899999999999999</v>
      </c>
      <c r="C196" s="9">
        <v>3.8</v>
      </c>
      <c r="D196" s="9">
        <v>6.9</v>
      </c>
      <c r="E196" s="2">
        <v>88</v>
      </c>
      <c r="F196" s="2">
        <v>52</v>
      </c>
      <c r="G196" s="9">
        <v>0</v>
      </c>
      <c r="H196" s="1" t="s">
        <v>11</v>
      </c>
    </row>
    <row r="197" spans="1:8" ht="15.75" hidden="1">
      <c r="A197" s="4">
        <v>45201.75</v>
      </c>
      <c r="B197" s="9">
        <v>14.1</v>
      </c>
      <c r="C197" s="9">
        <v>2.2000000000000002</v>
      </c>
      <c r="D197" s="9">
        <v>4.0999999999999996</v>
      </c>
      <c r="E197" s="2">
        <v>100</v>
      </c>
      <c r="F197" s="2">
        <v>76</v>
      </c>
      <c r="G197" s="9">
        <v>0</v>
      </c>
      <c r="H197" s="1" t="s">
        <v>11</v>
      </c>
    </row>
    <row r="198" spans="1:8" ht="15.75" hidden="1">
      <c r="A198" s="4">
        <v>45202</v>
      </c>
      <c r="B198" s="9">
        <v>13.4</v>
      </c>
      <c r="C198" s="9">
        <v>2.9</v>
      </c>
      <c r="D198" s="9">
        <v>5.9</v>
      </c>
      <c r="E198" s="2">
        <v>100</v>
      </c>
      <c r="F198" s="2">
        <v>87</v>
      </c>
      <c r="G198" s="9">
        <v>0</v>
      </c>
      <c r="H198" s="1" t="s">
        <v>15</v>
      </c>
    </row>
    <row r="199" spans="1:8" ht="15.75" hidden="1">
      <c r="A199" s="4">
        <v>45202.25</v>
      </c>
      <c r="B199" s="9">
        <v>14</v>
      </c>
      <c r="C199" s="9">
        <v>2.8</v>
      </c>
      <c r="D199" s="9">
        <v>4.8</v>
      </c>
      <c r="E199" s="2">
        <v>100</v>
      </c>
      <c r="F199" s="2">
        <v>87</v>
      </c>
      <c r="G199" s="9">
        <v>0</v>
      </c>
      <c r="H199" s="1" t="s">
        <v>11</v>
      </c>
    </row>
    <row r="200" spans="1:8" ht="15.75" hidden="1">
      <c r="A200" s="4">
        <v>45202.5</v>
      </c>
      <c r="B200" s="9">
        <v>22.6</v>
      </c>
      <c r="C200" s="9">
        <v>5.9</v>
      </c>
      <c r="D200" s="9">
        <v>11.6</v>
      </c>
      <c r="E200" s="2">
        <v>13</v>
      </c>
      <c r="F200" s="2">
        <v>53</v>
      </c>
      <c r="G200" s="9">
        <v>0</v>
      </c>
      <c r="H200" s="1" t="s">
        <v>10</v>
      </c>
    </row>
    <row r="201" spans="1:8" ht="15.75" hidden="1">
      <c r="A201" s="4">
        <v>45202.75</v>
      </c>
      <c r="B201" s="9">
        <v>18.899999999999999</v>
      </c>
      <c r="C201" s="9">
        <v>5.9</v>
      </c>
      <c r="D201" s="9">
        <v>11</v>
      </c>
      <c r="E201" s="2">
        <v>88</v>
      </c>
      <c r="F201" s="2">
        <v>64</v>
      </c>
      <c r="G201" s="9">
        <v>0</v>
      </c>
      <c r="H201" s="1" t="s">
        <v>11</v>
      </c>
    </row>
    <row r="202" spans="1:8" ht="15.75" hidden="1">
      <c r="A202" s="4">
        <v>45203</v>
      </c>
      <c r="B202" s="9">
        <v>16.899999999999999</v>
      </c>
      <c r="C202" s="9">
        <v>4.4000000000000004</v>
      </c>
      <c r="D202" s="9">
        <v>7.9</v>
      </c>
      <c r="E202" s="2">
        <v>88</v>
      </c>
      <c r="F202" s="2">
        <v>74</v>
      </c>
      <c r="G202" s="9">
        <v>0</v>
      </c>
      <c r="H202" s="1" t="s">
        <v>11</v>
      </c>
    </row>
    <row r="203" spans="1:8" ht="15.75" hidden="1">
      <c r="A203" s="4">
        <v>45203.25</v>
      </c>
      <c r="B203" s="9">
        <v>12.3</v>
      </c>
      <c r="C203" s="9">
        <v>5.2</v>
      </c>
      <c r="D203" s="9">
        <v>15</v>
      </c>
      <c r="E203" s="2">
        <v>50</v>
      </c>
      <c r="F203" s="2">
        <v>78</v>
      </c>
      <c r="G203" s="9">
        <v>0</v>
      </c>
      <c r="H203" s="1" t="s">
        <v>12</v>
      </c>
    </row>
    <row r="204" spans="1:8" ht="15.75" hidden="1">
      <c r="A204" s="4">
        <v>45203.5</v>
      </c>
      <c r="B204" s="9">
        <v>14.7</v>
      </c>
      <c r="C204" s="9">
        <v>4.4000000000000004</v>
      </c>
      <c r="D204" s="9">
        <v>9</v>
      </c>
      <c r="E204" s="2">
        <v>88</v>
      </c>
      <c r="F204" s="2">
        <v>72</v>
      </c>
      <c r="G204" s="9">
        <v>0.1</v>
      </c>
      <c r="H204" s="1" t="s">
        <v>15</v>
      </c>
    </row>
    <row r="205" spans="1:8" ht="15.75" hidden="1">
      <c r="A205" s="4">
        <v>45203.75</v>
      </c>
      <c r="B205" s="9">
        <v>10.8</v>
      </c>
      <c r="C205" s="9">
        <v>3.3</v>
      </c>
      <c r="D205" s="9">
        <v>9</v>
      </c>
      <c r="E205" s="2">
        <v>25</v>
      </c>
      <c r="F205" s="2">
        <v>87</v>
      </c>
      <c r="G205" s="9">
        <v>0</v>
      </c>
      <c r="H205" s="1" t="s">
        <v>10</v>
      </c>
    </row>
    <row r="206" spans="1:8" ht="15.75" hidden="1">
      <c r="A206" s="4">
        <v>45204</v>
      </c>
      <c r="B206" s="9">
        <v>9.9</v>
      </c>
      <c r="C206" s="9">
        <v>2.6</v>
      </c>
      <c r="D206" s="9">
        <v>7.3</v>
      </c>
      <c r="E206" s="2">
        <v>88</v>
      </c>
      <c r="F206" s="2">
        <v>91</v>
      </c>
      <c r="G206" s="9">
        <v>0</v>
      </c>
      <c r="H206" s="1" t="s">
        <v>15</v>
      </c>
    </row>
    <row r="207" spans="1:8" ht="15.75" hidden="1">
      <c r="A207" s="4">
        <v>45204.25</v>
      </c>
      <c r="B207" s="9">
        <v>9.8000000000000007</v>
      </c>
      <c r="C207" s="9">
        <v>5.0999999999999996</v>
      </c>
      <c r="D207" s="9">
        <v>9.5</v>
      </c>
      <c r="E207" s="2">
        <v>88</v>
      </c>
      <c r="F207" s="2">
        <v>89</v>
      </c>
      <c r="G207" s="9">
        <v>0</v>
      </c>
      <c r="H207" s="1" t="s">
        <v>11</v>
      </c>
    </row>
    <row r="208" spans="1:8" ht="15.75" hidden="1">
      <c r="A208" s="4">
        <v>45204.5</v>
      </c>
      <c r="B208" s="9">
        <v>13.2</v>
      </c>
      <c r="C208" s="9">
        <v>5.9</v>
      </c>
      <c r="D208" s="9">
        <v>14.8</v>
      </c>
      <c r="E208" s="2">
        <v>88</v>
      </c>
      <c r="F208" s="2">
        <v>71</v>
      </c>
      <c r="G208" s="9">
        <v>0</v>
      </c>
      <c r="H208" s="1" t="s">
        <v>11</v>
      </c>
    </row>
    <row r="209" spans="1:8" ht="15.75" hidden="1">
      <c r="A209" s="4">
        <v>45204.75</v>
      </c>
      <c r="B209" s="9">
        <v>10.7</v>
      </c>
      <c r="C209" s="9">
        <v>4.5999999999999996</v>
      </c>
      <c r="D209" s="9">
        <v>12.6</v>
      </c>
      <c r="E209" s="2">
        <v>88</v>
      </c>
      <c r="F209" s="2">
        <v>85</v>
      </c>
      <c r="G209" s="9">
        <v>0</v>
      </c>
      <c r="H209" s="1" t="s">
        <v>15</v>
      </c>
    </row>
    <row r="210" spans="1:8" ht="15.75" hidden="1">
      <c r="A210" s="4">
        <v>45205</v>
      </c>
      <c r="B210" s="9">
        <v>8.9</v>
      </c>
      <c r="C210" s="9">
        <v>5.2</v>
      </c>
      <c r="D210" s="9">
        <v>12.3</v>
      </c>
      <c r="E210" s="2">
        <v>88</v>
      </c>
      <c r="F210" s="2">
        <v>81</v>
      </c>
      <c r="G210" s="9">
        <v>0</v>
      </c>
      <c r="H210" s="1" t="s">
        <v>11</v>
      </c>
    </row>
    <row r="211" spans="1:8" ht="15.75" hidden="1">
      <c r="A211" s="4">
        <v>45205.25</v>
      </c>
      <c r="B211" s="9">
        <v>7.3</v>
      </c>
      <c r="C211" s="9">
        <v>3.7</v>
      </c>
      <c r="D211" s="9">
        <v>7.4</v>
      </c>
      <c r="E211" s="2">
        <v>25</v>
      </c>
      <c r="F211" s="2">
        <v>77</v>
      </c>
      <c r="G211" s="9">
        <v>0</v>
      </c>
      <c r="H211" s="1" t="s">
        <v>10</v>
      </c>
    </row>
    <row r="212" spans="1:8" ht="15.75" hidden="1">
      <c r="A212" s="4">
        <v>45205.5</v>
      </c>
      <c r="B212" s="9">
        <v>12.2</v>
      </c>
      <c r="C212" s="9">
        <v>3.2</v>
      </c>
      <c r="D212" s="9">
        <v>6.5</v>
      </c>
      <c r="E212" s="2">
        <v>13</v>
      </c>
      <c r="F212" s="2">
        <v>50</v>
      </c>
      <c r="G212" s="9">
        <v>0</v>
      </c>
      <c r="H212" s="1" t="s">
        <v>10</v>
      </c>
    </row>
    <row r="213" spans="1:8" ht="15.75" hidden="1">
      <c r="A213" s="4">
        <v>45205.75</v>
      </c>
      <c r="B213" s="9">
        <v>10.7</v>
      </c>
      <c r="C213" s="9">
        <v>4.9000000000000004</v>
      </c>
      <c r="D213" s="9">
        <v>9.5</v>
      </c>
      <c r="E213" s="2">
        <v>100</v>
      </c>
      <c r="F213" s="2">
        <v>80</v>
      </c>
      <c r="G213" s="9">
        <v>0</v>
      </c>
      <c r="H213" s="1" t="s">
        <v>11</v>
      </c>
    </row>
    <row r="214" spans="1:8" ht="15.75" hidden="1">
      <c r="A214" s="4">
        <v>45206</v>
      </c>
      <c r="B214" s="9">
        <v>11.9</v>
      </c>
      <c r="C214" s="9">
        <v>5.0999999999999996</v>
      </c>
      <c r="D214" s="9">
        <v>9.1999999999999993</v>
      </c>
      <c r="E214" s="2">
        <v>100</v>
      </c>
      <c r="F214" s="2">
        <v>91</v>
      </c>
      <c r="G214" s="9">
        <v>0</v>
      </c>
      <c r="H214" s="1" t="s">
        <v>13</v>
      </c>
    </row>
    <row r="215" spans="1:8" ht="15.75" hidden="1">
      <c r="A215" s="4">
        <v>45206.25</v>
      </c>
      <c r="B215" s="9">
        <v>13</v>
      </c>
      <c r="C215" s="9">
        <v>5.7</v>
      </c>
      <c r="D215" s="9">
        <v>12.4</v>
      </c>
      <c r="E215" s="2">
        <v>100</v>
      </c>
      <c r="F215" s="2">
        <v>93</v>
      </c>
      <c r="G215" s="9">
        <v>0.8</v>
      </c>
      <c r="H215" s="1" t="s">
        <v>14</v>
      </c>
    </row>
    <row r="216" spans="1:8" ht="15.75" hidden="1">
      <c r="A216" s="4">
        <v>45206.5</v>
      </c>
      <c r="B216" s="9">
        <v>11.3</v>
      </c>
      <c r="C216" s="9">
        <v>7.7</v>
      </c>
      <c r="D216" s="9">
        <v>18.7</v>
      </c>
      <c r="E216" s="2">
        <v>88</v>
      </c>
      <c r="F216" s="2">
        <v>68</v>
      </c>
      <c r="G216" s="9">
        <v>0</v>
      </c>
      <c r="H216" s="1" t="s">
        <v>14</v>
      </c>
    </row>
    <row r="217" spans="1:8" ht="15.75" hidden="1">
      <c r="A217" s="4">
        <v>45206.75</v>
      </c>
      <c r="B217" s="9">
        <v>6.9</v>
      </c>
      <c r="C217" s="9">
        <v>5.6</v>
      </c>
      <c r="D217" s="9">
        <v>14.1</v>
      </c>
      <c r="E217" s="2">
        <v>63</v>
      </c>
      <c r="F217" s="2">
        <v>73</v>
      </c>
      <c r="G217" s="9">
        <v>0</v>
      </c>
      <c r="H217" s="1" t="s">
        <v>20</v>
      </c>
    </row>
    <row r="218" spans="1:8" ht="15.75" hidden="1">
      <c r="A218" s="4">
        <v>45207</v>
      </c>
      <c r="B218" s="9">
        <v>5.6</v>
      </c>
      <c r="C218" s="9">
        <v>4.5</v>
      </c>
      <c r="D218" s="9">
        <v>10.199999999999999</v>
      </c>
      <c r="E218" s="2">
        <v>38</v>
      </c>
      <c r="F218" s="2">
        <v>69</v>
      </c>
      <c r="G218" s="9">
        <v>0</v>
      </c>
      <c r="H218" s="1" t="s">
        <v>12</v>
      </c>
    </row>
    <row r="219" spans="1:8" ht="15.75" hidden="1">
      <c r="A219" s="4">
        <v>45207.25</v>
      </c>
      <c r="B219" s="9">
        <v>5.5</v>
      </c>
      <c r="C219" s="9">
        <v>6</v>
      </c>
      <c r="D219" s="9">
        <v>13.4</v>
      </c>
      <c r="E219" s="2">
        <v>0</v>
      </c>
      <c r="F219" s="2">
        <v>65</v>
      </c>
      <c r="G219" s="9">
        <v>0</v>
      </c>
      <c r="H219" s="1" t="s">
        <v>8</v>
      </c>
    </row>
    <row r="220" spans="1:8" ht="15.75" hidden="1">
      <c r="A220" s="4">
        <v>45207.5</v>
      </c>
      <c r="B220" s="9">
        <v>4.2</v>
      </c>
      <c r="C220" s="9">
        <v>5.4</v>
      </c>
      <c r="D220" s="9">
        <v>16.600000000000001</v>
      </c>
      <c r="E220" s="2">
        <v>75</v>
      </c>
      <c r="F220" s="2">
        <v>82</v>
      </c>
      <c r="G220" s="9">
        <v>0</v>
      </c>
      <c r="H220" s="1" t="s">
        <v>20</v>
      </c>
    </row>
    <row r="221" spans="1:8" ht="15.75" hidden="1">
      <c r="A221" s="4">
        <v>45207.75</v>
      </c>
      <c r="B221" s="9">
        <v>4.5999999999999996</v>
      </c>
      <c r="C221" s="9">
        <v>6.6</v>
      </c>
      <c r="D221" s="9">
        <v>13.6</v>
      </c>
      <c r="E221" s="2">
        <v>88</v>
      </c>
      <c r="F221" s="2">
        <v>78</v>
      </c>
      <c r="G221" s="9">
        <v>0</v>
      </c>
      <c r="H221" s="1" t="s">
        <v>11</v>
      </c>
    </row>
    <row r="222" spans="1:8" ht="15.75" hidden="1">
      <c r="A222" s="4">
        <v>45208</v>
      </c>
      <c r="B222" s="9">
        <v>2.6</v>
      </c>
      <c r="C222" s="9">
        <v>3</v>
      </c>
      <c r="D222" s="9">
        <v>8.1</v>
      </c>
      <c r="E222" s="2">
        <v>13</v>
      </c>
      <c r="F222" s="2">
        <v>89</v>
      </c>
      <c r="G222" s="9">
        <v>0</v>
      </c>
      <c r="H222" s="1" t="s">
        <v>10</v>
      </c>
    </row>
    <row r="223" spans="1:8" ht="15.75" hidden="1">
      <c r="A223" s="4">
        <v>45208.25</v>
      </c>
      <c r="B223" s="9">
        <v>2.2000000000000002</v>
      </c>
      <c r="C223" s="9">
        <v>1.2</v>
      </c>
      <c r="D223" s="9">
        <v>3.3</v>
      </c>
      <c r="E223" s="2">
        <v>88</v>
      </c>
      <c r="F223" s="2">
        <v>91</v>
      </c>
      <c r="G223" s="9">
        <v>0</v>
      </c>
      <c r="H223" s="1" t="s">
        <v>11</v>
      </c>
    </row>
    <row r="224" spans="1:8" ht="15.75" hidden="1">
      <c r="A224" s="4">
        <v>45208.5</v>
      </c>
      <c r="B224" s="9">
        <v>7.6</v>
      </c>
      <c r="C224" s="9">
        <v>2.6</v>
      </c>
      <c r="D224" s="9">
        <v>6.4</v>
      </c>
      <c r="E224" s="2">
        <v>88</v>
      </c>
      <c r="F224" s="2">
        <v>78</v>
      </c>
      <c r="G224" s="9">
        <v>0</v>
      </c>
      <c r="H224" s="1" t="s">
        <v>11</v>
      </c>
    </row>
    <row r="225" spans="1:8" ht="15.75" hidden="1">
      <c r="A225" s="4">
        <v>45208.75</v>
      </c>
      <c r="B225" s="9">
        <v>4.0999999999999996</v>
      </c>
      <c r="C225" s="9">
        <v>1.9</v>
      </c>
      <c r="D225" s="9">
        <v>4</v>
      </c>
      <c r="E225" s="2">
        <v>13</v>
      </c>
      <c r="F225" s="2">
        <v>89</v>
      </c>
      <c r="G225" s="9">
        <v>0</v>
      </c>
      <c r="H225" s="1" t="s">
        <v>10</v>
      </c>
    </row>
    <row r="226" spans="1:8" ht="15.75" hidden="1">
      <c r="A226" s="4">
        <v>45209</v>
      </c>
      <c r="B226" s="9">
        <v>2</v>
      </c>
      <c r="C226" s="9">
        <v>1.7</v>
      </c>
      <c r="D226" s="9">
        <v>4</v>
      </c>
      <c r="E226" s="2">
        <v>0</v>
      </c>
      <c r="F226" s="2">
        <v>91</v>
      </c>
      <c r="G226" s="9">
        <v>0</v>
      </c>
      <c r="H226" s="1" t="s">
        <v>8</v>
      </c>
    </row>
    <row r="227" spans="1:8" ht="15.75" hidden="1">
      <c r="A227" s="4">
        <v>45209.25</v>
      </c>
      <c r="B227" s="9">
        <v>-0.3</v>
      </c>
      <c r="C227" s="9">
        <v>0.9</v>
      </c>
      <c r="D227" s="9">
        <v>1.8</v>
      </c>
      <c r="E227" s="2">
        <v>50</v>
      </c>
      <c r="F227" s="2">
        <v>97</v>
      </c>
      <c r="G227" s="9">
        <v>0</v>
      </c>
      <c r="H227" s="1" t="s">
        <v>12</v>
      </c>
    </row>
    <row r="228" spans="1:8" ht="15.75" hidden="1">
      <c r="A228" s="4">
        <v>45209.5</v>
      </c>
      <c r="B228" s="9">
        <v>10.8</v>
      </c>
      <c r="C228" s="9">
        <v>3.2</v>
      </c>
      <c r="D228" s="9">
        <v>7.5</v>
      </c>
      <c r="E228" s="2">
        <v>88</v>
      </c>
      <c r="F228" s="2">
        <v>48</v>
      </c>
      <c r="G228" s="9">
        <v>0</v>
      </c>
      <c r="H228" s="1" t="s">
        <v>11</v>
      </c>
    </row>
    <row r="229" spans="1:8" ht="15.75" hidden="1">
      <c r="A229" s="4">
        <v>45209.75</v>
      </c>
      <c r="B229" s="9">
        <v>4.5</v>
      </c>
      <c r="C229" s="9">
        <v>1.7</v>
      </c>
      <c r="D229" s="9">
        <v>2.2000000000000002</v>
      </c>
      <c r="E229" s="2">
        <v>25</v>
      </c>
      <c r="F229" s="2">
        <v>83</v>
      </c>
      <c r="G229" s="9">
        <v>0</v>
      </c>
      <c r="H229" s="1" t="s">
        <v>10</v>
      </c>
    </row>
    <row r="230" spans="1:8" ht="15.75" hidden="1">
      <c r="A230" s="4">
        <v>45210</v>
      </c>
      <c r="B230" s="9">
        <v>3.7</v>
      </c>
      <c r="C230" s="9">
        <v>2.2999999999999998</v>
      </c>
      <c r="D230" s="9">
        <v>3.7</v>
      </c>
      <c r="E230" s="2">
        <v>0</v>
      </c>
      <c r="F230" s="2">
        <v>89</v>
      </c>
      <c r="G230" s="9">
        <v>0</v>
      </c>
      <c r="H230" s="1" t="s">
        <v>8</v>
      </c>
    </row>
    <row r="231" spans="1:8" ht="15.75" hidden="1">
      <c r="A231" s="4">
        <v>45210.25</v>
      </c>
      <c r="B231" s="9">
        <v>5</v>
      </c>
      <c r="C231" s="9">
        <v>3.9</v>
      </c>
      <c r="D231" s="9">
        <v>8.1999999999999993</v>
      </c>
      <c r="E231" s="2">
        <v>100</v>
      </c>
      <c r="F231" s="2">
        <v>84</v>
      </c>
      <c r="G231" s="9">
        <v>0</v>
      </c>
      <c r="H231" s="1" t="s">
        <v>15</v>
      </c>
    </row>
    <row r="232" spans="1:8" ht="15.75" hidden="1">
      <c r="A232" s="4">
        <v>45210.5</v>
      </c>
      <c r="B232" s="9">
        <v>10.4</v>
      </c>
      <c r="C232" s="9">
        <v>5.2</v>
      </c>
      <c r="D232" s="9">
        <v>10.199999999999999</v>
      </c>
      <c r="E232" s="2">
        <v>88</v>
      </c>
      <c r="F232" s="2">
        <v>85</v>
      </c>
      <c r="G232" s="9">
        <v>0</v>
      </c>
      <c r="H232" s="1" t="s">
        <v>15</v>
      </c>
    </row>
    <row r="233" spans="1:8" ht="15.75" hidden="1">
      <c r="A233" s="4">
        <v>45210.75</v>
      </c>
      <c r="B233" s="9">
        <v>12.8</v>
      </c>
      <c r="C233" s="9">
        <v>4.9000000000000004</v>
      </c>
      <c r="D233" s="9">
        <v>9.6</v>
      </c>
      <c r="E233" s="2">
        <v>50</v>
      </c>
      <c r="F233" s="2">
        <v>85</v>
      </c>
      <c r="G233" s="9">
        <v>0</v>
      </c>
      <c r="H233" s="1" t="s">
        <v>12</v>
      </c>
    </row>
    <row r="234" spans="1:8" ht="15.75" hidden="1">
      <c r="A234" s="4">
        <v>45211</v>
      </c>
      <c r="B234" s="9">
        <v>15.9</v>
      </c>
      <c r="C234" s="9">
        <v>4.5</v>
      </c>
      <c r="D234" s="9">
        <v>7.5</v>
      </c>
      <c r="E234" s="2">
        <v>88</v>
      </c>
      <c r="F234" s="2">
        <v>75</v>
      </c>
      <c r="G234" s="9">
        <v>0</v>
      </c>
      <c r="H234" s="1" t="s">
        <v>11</v>
      </c>
    </row>
    <row r="235" spans="1:8" ht="15.75" hidden="1">
      <c r="A235" s="4">
        <v>45211.25</v>
      </c>
      <c r="B235" s="9">
        <v>12.1</v>
      </c>
      <c r="C235" s="9">
        <v>4.4000000000000004</v>
      </c>
      <c r="D235" s="9">
        <v>8.8000000000000007</v>
      </c>
      <c r="E235" s="2">
        <v>100</v>
      </c>
      <c r="F235" s="2">
        <v>95</v>
      </c>
      <c r="G235" s="9">
        <v>0.4</v>
      </c>
      <c r="H235" s="1" t="s">
        <v>14</v>
      </c>
    </row>
    <row r="236" spans="1:8" ht="15.75" hidden="1">
      <c r="A236" s="4">
        <v>45211.5</v>
      </c>
      <c r="B236" s="9">
        <v>12.8</v>
      </c>
      <c r="C236" s="9">
        <v>5.0999999999999996</v>
      </c>
      <c r="D236" s="9">
        <v>11</v>
      </c>
      <c r="E236" s="2">
        <v>88</v>
      </c>
      <c r="F236" s="2">
        <v>74</v>
      </c>
      <c r="G236" s="9">
        <v>0</v>
      </c>
      <c r="H236" s="1" t="s">
        <v>11</v>
      </c>
    </row>
    <row r="237" spans="1:8" ht="15.75" hidden="1">
      <c r="A237" s="4">
        <v>45211.75</v>
      </c>
      <c r="B237" s="9">
        <v>10.6</v>
      </c>
      <c r="C237" s="9">
        <v>3.6</v>
      </c>
      <c r="D237" s="9">
        <v>10.1</v>
      </c>
      <c r="E237" s="2">
        <v>75</v>
      </c>
      <c r="F237" s="2">
        <v>71</v>
      </c>
      <c r="G237" s="9">
        <v>0</v>
      </c>
      <c r="H237" s="1" t="s">
        <v>9</v>
      </c>
    </row>
    <row r="238" spans="1:8" ht="15.75" hidden="1">
      <c r="A238" s="4">
        <v>45212</v>
      </c>
      <c r="B238" s="9">
        <v>7.7</v>
      </c>
      <c r="C238" s="9">
        <v>2.1</v>
      </c>
      <c r="D238" s="9">
        <v>5.3</v>
      </c>
      <c r="E238" s="2">
        <v>0</v>
      </c>
      <c r="F238" s="2">
        <v>87</v>
      </c>
      <c r="G238" s="9">
        <v>0</v>
      </c>
      <c r="H238" s="1" t="s">
        <v>8</v>
      </c>
    </row>
    <row r="239" spans="1:8" ht="15.75" hidden="1">
      <c r="A239" s="4">
        <v>45212.25</v>
      </c>
      <c r="B239" s="9">
        <v>6.2</v>
      </c>
      <c r="C239" s="9">
        <v>3.1</v>
      </c>
      <c r="D239" s="9">
        <v>4.8</v>
      </c>
      <c r="E239" s="2">
        <v>0</v>
      </c>
      <c r="F239" s="2">
        <v>95</v>
      </c>
      <c r="G239" s="9">
        <v>0</v>
      </c>
      <c r="H239" s="1" t="s">
        <v>8</v>
      </c>
    </row>
    <row r="240" spans="1:8" ht="15.75" hidden="1">
      <c r="A240" s="4">
        <v>45212.5</v>
      </c>
      <c r="B240" s="9">
        <v>13.2</v>
      </c>
      <c r="C240" s="9">
        <v>3.5</v>
      </c>
      <c r="D240" s="9">
        <v>7.5</v>
      </c>
      <c r="E240" s="2">
        <v>13</v>
      </c>
      <c r="F240" s="2">
        <v>56</v>
      </c>
      <c r="G240" s="9">
        <v>0</v>
      </c>
      <c r="H240" s="1" t="s">
        <v>10</v>
      </c>
    </row>
    <row r="241" spans="1:8" ht="15.75" hidden="1">
      <c r="A241" s="4">
        <v>45212.75</v>
      </c>
      <c r="B241" s="9">
        <v>10.3</v>
      </c>
      <c r="C241" s="9">
        <v>4.7</v>
      </c>
      <c r="D241" s="9">
        <v>8.3000000000000007</v>
      </c>
      <c r="E241" s="2">
        <v>88</v>
      </c>
      <c r="F241" s="2">
        <v>74</v>
      </c>
      <c r="G241" s="9">
        <v>0</v>
      </c>
      <c r="H241" s="1" t="s">
        <v>11</v>
      </c>
    </row>
    <row r="242" spans="1:8" ht="15.75" hidden="1">
      <c r="A242" s="4">
        <v>45213</v>
      </c>
      <c r="B242" s="9">
        <v>14.1</v>
      </c>
      <c r="C242" s="9">
        <v>5.2</v>
      </c>
      <c r="D242" s="9">
        <v>10.7</v>
      </c>
      <c r="E242" s="2">
        <v>100</v>
      </c>
      <c r="F242" s="2">
        <v>88</v>
      </c>
      <c r="G242" s="9">
        <v>0</v>
      </c>
      <c r="H242" s="1" t="s">
        <v>11</v>
      </c>
    </row>
    <row r="243" spans="1:8" ht="15.75" hidden="1">
      <c r="A243" s="4">
        <v>45213.25</v>
      </c>
      <c r="B243" s="9">
        <v>15.2</v>
      </c>
      <c r="C243" s="9">
        <v>5</v>
      </c>
      <c r="D243" s="9">
        <v>8.3000000000000007</v>
      </c>
      <c r="E243" s="2">
        <v>100</v>
      </c>
      <c r="F243" s="2">
        <v>89</v>
      </c>
      <c r="G243" s="9">
        <v>0</v>
      </c>
      <c r="H243" s="1" t="s">
        <v>11</v>
      </c>
    </row>
    <row r="244" spans="1:8" ht="15.75" hidden="1">
      <c r="A244" s="4">
        <v>45213.5</v>
      </c>
      <c r="B244" s="9">
        <v>19.2</v>
      </c>
      <c r="C244" s="9">
        <v>4.5</v>
      </c>
      <c r="D244" s="9">
        <v>11.7</v>
      </c>
      <c r="E244" s="2">
        <v>88</v>
      </c>
      <c r="F244" s="2">
        <v>65</v>
      </c>
      <c r="G244" s="9">
        <v>0</v>
      </c>
      <c r="H244" s="1" t="s">
        <v>14</v>
      </c>
    </row>
    <row r="245" spans="1:8" ht="15.75" hidden="1">
      <c r="A245" s="4">
        <v>45213.75</v>
      </c>
      <c r="B245" s="9">
        <v>11</v>
      </c>
      <c r="C245" s="9">
        <v>1.7</v>
      </c>
      <c r="D245" s="9">
        <v>4.2</v>
      </c>
      <c r="E245" s="2">
        <v>88</v>
      </c>
      <c r="F245" s="2">
        <v>88</v>
      </c>
      <c r="G245" s="9">
        <v>0</v>
      </c>
      <c r="H245" s="1" t="s">
        <v>11</v>
      </c>
    </row>
    <row r="246" spans="1:8" ht="15.75" hidden="1">
      <c r="A246" s="4">
        <v>45214</v>
      </c>
      <c r="B246" s="9">
        <v>8.1999999999999993</v>
      </c>
      <c r="C246" s="9">
        <v>2.9</v>
      </c>
      <c r="D246" s="9">
        <v>5.7</v>
      </c>
      <c r="E246" s="2">
        <v>88</v>
      </c>
      <c r="F246" s="2">
        <v>91</v>
      </c>
      <c r="G246" s="9">
        <v>0</v>
      </c>
      <c r="H246" s="1" t="s">
        <v>11</v>
      </c>
    </row>
    <row r="247" spans="1:8" ht="15.75" hidden="1">
      <c r="A247" s="4">
        <v>45214.25</v>
      </c>
      <c r="B247" s="9">
        <v>5.8</v>
      </c>
      <c r="C247" s="9">
        <v>3.6</v>
      </c>
      <c r="D247" s="9">
        <v>6.1</v>
      </c>
      <c r="E247" s="2">
        <v>0</v>
      </c>
      <c r="F247" s="2">
        <v>92</v>
      </c>
      <c r="G247" s="9">
        <v>0</v>
      </c>
      <c r="H247" s="1" t="s">
        <v>8</v>
      </c>
    </row>
    <row r="248" spans="1:8" ht="15.75" hidden="1">
      <c r="A248" s="4">
        <v>45214.5</v>
      </c>
      <c r="B248" s="9">
        <v>9.6999999999999993</v>
      </c>
      <c r="C248" s="9">
        <v>5.2</v>
      </c>
      <c r="D248" s="9">
        <v>11</v>
      </c>
      <c r="E248" s="2">
        <v>88</v>
      </c>
      <c r="F248" s="2">
        <v>64</v>
      </c>
      <c r="G248" s="9">
        <v>0</v>
      </c>
      <c r="H248" s="1" t="s">
        <v>11</v>
      </c>
    </row>
    <row r="249" spans="1:8" ht="15.75" hidden="1">
      <c r="A249" s="4">
        <v>45214.75</v>
      </c>
      <c r="B249" s="9">
        <v>7.2</v>
      </c>
      <c r="C249" s="9">
        <v>3.6</v>
      </c>
      <c r="D249" s="9">
        <v>8.5</v>
      </c>
      <c r="E249" s="2">
        <v>100</v>
      </c>
      <c r="F249" s="2">
        <v>79</v>
      </c>
      <c r="G249" s="9">
        <v>0.2</v>
      </c>
      <c r="H249" s="1" t="s">
        <v>14</v>
      </c>
    </row>
    <row r="250" spans="1:8" ht="15.75" hidden="1">
      <c r="A250" s="4">
        <v>45215</v>
      </c>
      <c r="B250" s="9">
        <v>6.1</v>
      </c>
      <c r="C250" s="9">
        <v>3.2</v>
      </c>
      <c r="D250" s="9">
        <v>7</v>
      </c>
      <c r="E250" s="2">
        <v>100</v>
      </c>
      <c r="F250" s="2">
        <v>80</v>
      </c>
      <c r="G250" s="9">
        <v>0</v>
      </c>
      <c r="H250" s="1" t="s">
        <v>11</v>
      </c>
    </row>
    <row r="251" spans="1:8" ht="15.75" hidden="1">
      <c r="A251" s="4">
        <v>45215.25</v>
      </c>
      <c r="B251" s="9">
        <v>5</v>
      </c>
      <c r="C251" s="9">
        <v>2.8</v>
      </c>
      <c r="D251" s="9">
        <v>5.4</v>
      </c>
      <c r="E251" s="2">
        <v>38</v>
      </c>
      <c r="F251" s="2">
        <v>91</v>
      </c>
      <c r="G251" s="9">
        <v>0</v>
      </c>
      <c r="H251" s="1" t="s">
        <v>12</v>
      </c>
    </row>
    <row r="252" spans="1:8" ht="15.75" hidden="1">
      <c r="A252" s="4">
        <v>45215.5</v>
      </c>
      <c r="B252" s="9">
        <v>8</v>
      </c>
      <c r="C252" s="9">
        <v>4.5</v>
      </c>
      <c r="D252" s="9">
        <v>11.7</v>
      </c>
      <c r="E252" s="2">
        <v>88</v>
      </c>
      <c r="F252" s="2">
        <v>67</v>
      </c>
      <c r="G252" s="9">
        <v>0.6</v>
      </c>
      <c r="H252" s="1" t="s">
        <v>21</v>
      </c>
    </row>
    <row r="253" spans="1:8" ht="15.75" hidden="1">
      <c r="A253" s="4">
        <v>45215.75</v>
      </c>
      <c r="B253" s="9">
        <v>4.9000000000000004</v>
      </c>
      <c r="C253" s="9">
        <v>3.3</v>
      </c>
      <c r="D253" s="9">
        <v>6</v>
      </c>
      <c r="E253" s="2">
        <v>0</v>
      </c>
      <c r="F253" s="2">
        <v>72</v>
      </c>
      <c r="G253" s="9">
        <v>0</v>
      </c>
      <c r="H253" s="1" t="s">
        <v>8</v>
      </c>
    </row>
    <row r="254" spans="1:8" ht="15.75" hidden="1">
      <c r="A254" s="4">
        <v>45216</v>
      </c>
      <c r="B254" s="9">
        <v>1.8</v>
      </c>
      <c r="C254" s="9">
        <v>2.4</v>
      </c>
      <c r="D254" s="9">
        <v>4.8</v>
      </c>
      <c r="E254" s="2">
        <v>0</v>
      </c>
      <c r="F254" s="2">
        <v>88</v>
      </c>
      <c r="G254" s="9">
        <v>0</v>
      </c>
      <c r="H254" s="1" t="s">
        <v>8</v>
      </c>
    </row>
    <row r="255" spans="1:8" ht="15.75" hidden="1">
      <c r="A255" s="4">
        <v>45216.25</v>
      </c>
      <c r="B255" s="9">
        <v>2.1</v>
      </c>
      <c r="C255" s="9">
        <v>1.3</v>
      </c>
      <c r="D255" s="9">
        <v>4.5</v>
      </c>
      <c r="E255" s="2">
        <v>75</v>
      </c>
      <c r="F255" s="2">
        <v>89</v>
      </c>
      <c r="G255" s="9">
        <v>0</v>
      </c>
      <c r="H255" s="1" t="s">
        <v>9</v>
      </c>
    </row>
    <row r="256" spans="1:8" ht="15.75" hidden="1">
      <c r="A256" s="4">
        <v>45216.5</v>
      </c>
      <c r="B256" s="9">
        <v>10.6</v>
      </c>
      <c r="C256" s="9">
        <v>4.9000000000000004</v>
      </c>
      <c r="D256" s="9">
        <v>11.6</v>
      </c>
      <c r="E256" s="2">
        <v>88</v>
      </c>
      <c r="F256" s="2">
        <v>56</v>
      </c>
      <c r="G256" s="9">
        <v>0</v>
      </c>
      <c r="H256" s="1" t="s">
        <v>11</v>
      </c>
    </row>
    <row r="257" spans="1:8" ht="15.75" hidden="1">
      <c r="A257" s="4">
        <v>45216.75</v>
      </c>
      <c r="B257" s="9">
        <v>7.9</v>
      </c>
      <c r="C257" s="9">
        <v>3.4</v>
      </c>
      <c r="D257" s="9">
        <v>7.8</v>
      </c>
      <c r="E257" s="2">
        <v>88</v>
      </c>
      <c r="F257" s="2">
        <v>72</v>
      </c>
      <c r="G257" s="9">
        <v>0</v>
      </c>
      <c r="H257" s="1" t="s">
        <v>11</v>
      </c>
    </row>
    <row r="258" spans="1:8" ht="15.75" hidden="1">
      <c r="A258" s="4">
        <v>45217</v>
      </c>
      <c r="B258" s="9">
        <v>6.6</v>
      </c>
      <c r="C258" s="9">
        <v>3.4</v>
      </c>
      <c r="D258" s="9">
        <v>7.4</v>
      </c>
      <c r="E258" s="2">
        <v>100</v>
      </c>
      <c r="F258" s="2">
        <v>76</v>
      </c>
      <c r="G258" s="9">
        <v>0</v>
      </c>
      <c r="H258" s="1" t="s">
        <v>11</v>
      </c>
    </row>
    <row r="259" spans="1:8" ht="15.75" hidden="1">
      <c r="A259" s="4">
        <v>45217.25</v>
      </c>
      <c r="B259" s="9">
        <v>4.9000000000000004</v>
      </c>
      <c r="C259" s="9">
        <v>3.8</v>
      </c>
      <c r="D259" s="9">
        <v>8.5</v>
      </c>
      <c r="E259" s="2">
        <v>100</v>
      </c>
      <c r="F259" s="2">
        <v>96</v>
      </c>
      <c r="G259" s="9">
        <v>0.9</v>
      </c>
      <c r="H259" s="1" t="s">
        <v>15</v>
      </c>
    </row>
    <row r="260" spans="1:8" ht="15.75" hidden="1">
      <c r="A260" s="4">
        <v>45217.5</v>
      </c>
      <c r="B260" s="9">
        <v>5.2</v>
      </c>
      <c r="C260" s="9">
        <v>2</v>
      </c>
      <c r="D260" s="9">
        <v>8.8000000000000007</v>
      </c>
      <c r="E260" s="2">
        <v>100</v>
      </c>
      <c r="F260" s="2">
        <v>96</v>
      </c>
      <c r="G260" s="9">
        <v>3</v>
      </c>
      <c r="H260" s="1" t="s">
        <v>15</v>
      </c>
    </row>
    <row r="261" spans="1:8" ht="15.75" hidden="1">
      <c r="A261" s="4">
        <v>45217.75</v>
      </c>
      <c r="B261" s="9">
        <v>5.7</v>
      </c>
      <c r="C261" s="9">
        <v>3.3</v>
      </c>
      <c r="D261" s="9">
        <v>6.4</v>
      </c>
      <c r="E261" s="2">
        <v>88</v>
      </c>
      <c r="F261" s="2">
        <v>94</v>
      </c>
      <c r="G261" s="9">
        <v>0</v>
      </c>
      <c r="H261" s="1" t="s">
        <v>11</v>
      </c>
    </row>
    <row r="262" spans="1:8" ht="15.75" hidden="1">
      <c r="A262" s="4">
        <v>45218</v>
      </c>
      <c r="B262" s="9">
        <v>1.6</v>
      </c>
      <c r="C262" s="9">
        <v>0.9</v>
      </c>
      <c r="D262" s="9">
        <v>2.9</v>
      </c>
      <c r="E262" s="2">
        <v>100</v>
      </c>
      <c r="F262" s="2">
        <v>99</v>
      </c>
      <c r="G262" s="9">
        <v>0</v>
      </c>
      <c r="H262" s="1" t="s">
        <v>13</v>
      </c>
    </row>
    <row r="263" spans="1:8" ht="15.75" hidden="1">
      <c r="A263" s="4">
        <v>45218.25</v>
      </c>
      <c r="B263" s="9">
        <v>2.6</v>
      </c>
      <c r="C263" s="9">
        <v>0.5</v>
      </c>
      <c r="D263" s="9">
        <v>2.5</v>
      </c>
      <c r="E263" s="2">
        <v>88</v>
      </c>
      <c r="F263" s="2">
        <v>95</v>
      </c>
      <c r="G263" s="9">
        <v>0</v>
      </c>
      <c r="H263" s="1" t="s">
        <v>14</v>
      </c>
    </row>
    <row r="264" spans="1:8" ht="15.75" hidden="1">
      <c r="A264" s="4">
        <v>45218.5</v>
      </c>
      <c r="B264" s="9">
        <v>4.5</v>
      </c>
      <c r="C264" s="9">
        <v>1.2</v>
      </c>
      <c r="D264" s="9">
        <v>2.9</v>
      </c>
      <c r="E264" s="2">
        <v>88</v>
      </c>
      <c r="F264" s="2">
        <v>66</v>
      </c>
      <c r="G264" s="9">
        <v>0</v>
      </c>
      <c r="H264" s="1" t="s">
        <v>11</v>
      </c>
    </row>
    <row r="265" spans="1:8" ht="15.75" hidden="1">
      <c r="A265" s="4">
        <v>45218.75</v>
      </c>
      <c r="B265" s="9">
        <v>2.2999999999999998</v>
      </c>
      <c r="C265" s="9">
        <v>1.6</v>
      </c>
      <c r="D265" s="9">
        <v>3.8</v>
      </c>
      <c r="E265" s="2">
        <v>100</v>
      </c>
      <c r="F265" s="2">
        <v>85</v>
      </c>
      <c r="G265" s="9">
        <v>0</v>
      </c>
      <c r="H265" s="1" t="s">
        <v>11</v>
      </c>
    </row>
    <row r="266" spans="1:8" ht="16.5" hidden="1" customHeight="1">
      <c r="A266" s="4">
        <v>45219</v>
      </c>
      <c r="B266" s="9">
        <v>1</v>
      </c>
      <c r="C266" s="9">
        <v>2.2000000000000002</v>
      </c>
      <c r="D266" s="9">
        <v>5.5</v>
      </c>
      <c r="E266" s="2">
        <v>100</v>
      </c>
      <c r="F266" s="2">
        <v>87</v>
      </c>
      <c r="G266" s="9">
        <v>0</v>
      </c>
      <c r="H266" s="1" t="s">
        <v>11</v>
      </c>
    </row>
    <row r="267" spans="1:8" ht="16.5" hidden="1" customHeight="1">
      <c r="A267" s="4">
        <v>45219.25</v>
      </c>
      <c r="B267" s="9">
        <v>0.8</v>
      </c>
      <c r="C267" s="9">
        <v>2.9</v>
      </c>
      <c r="D267" s="9">
        <v>6.2</v>
      </c>
      <c r="E267" s="2">
        <v>100</v>
      </c>
      <c r="F267" s="2">
        <v>94</v>
      </c>
      <c r="G267" s="9">
        <v>0.1</v>
      </c>
      <c r="H267" s="1" t="s">
        <v>22</v>
      </c>
    </row>
    <row r="268" spans="1:8" ht="16.5" hidden="1" customHeight="1">
      <c r="A268" s="4">
        <v>45219.5</v>
      </c>
      <c r="B268" s="9">
        <v>2.1</v>
      </c>
      <c r="C268" s="9">
        <v>3.2</v>
      </c>
      <c r="D268" s="9">
        <v>9.5</v>
      </c>
      <c r="E268" s="2">
        <v>100</v>
      </c>
      <c r="F268" s="2">
        <v>86</v>
      </c>
      <c r="G268" s="9">
        <v>0</v>
      </c>
      <c r="H268" s="1" t="s">
        <v>15</v>
      </c>
    </row>
    <row r="269" spans="1:8" ht="16.5" hidden="1" customHeight="1">
      <c r="A269" s="4">
        <v>45219.75</v>
      </c>
      <c r="B269" s="9">
        <v>2.4</v>
      </c>
      <c r="C269" s="9">
        <v>4</v>
      </c>
      <c r="D269" s="9">
        <v>10.7</v>
      </c>
      <c r="E269" s="2">
        <v>100</v>
      </c>
      <c r="F269" s="2">
        <v>88</v>
      </c>
      <c r="G269" s="9">
        <v>0</v>
      </c>
      <c r="H269" s="1" t="s">
        <v>11</v>
      </c>
    </row>
    <row r="270" spans="1:8" ht="16.5" hidden="1" customHeight="1">
      <c r="A270" s="4">
        <v>45220</v>
      </c>
      <c r="B270" s="9">
        <v>2.2999999999999998</v>
      </c>
      <c r="C270" s="9">
        <v>3.6</v>
      </c>
      <c r="D270" s="9">
        <v>8.6</v>
      </c>
      <c r="E270" s="2">
        <v>100</v>
      </c>
      <c r="F270" s="2">
        <v>93</v>
      </c>
      <c r="G270" s="9">
        <v>0.2</v>
      </c>
      <c r="H270" s="1" t="s">
        <v>14</v>
      </c>
    </row>
    <row r="271" spans="1:8" ht="15.75" hidden="1">
      <c r="A271" s="4">
        <v>45220.25</v>
      </c>
      <c r="B271" s="9">
        <v>3.2</v>
      </c>
      <c r="C271" s="9">
        <v>4.2</v>
      </c>
      <c r="D271" s="9">
        <v>9.6999999999999993</v>
      </c>
      <c r="E271" s="2">
        <v>100</v>
      </c>
      <c r="F271" s="2">
        <v>92</v>
      </c>
      <c r="G271" s="9">
        <v>0.1</v>
      </c>
      <c r="H271" s="1" t="s">
        <v>14</v>
      </c>
    </row>
    <row r="272" spans="1:8" ht="16.5" hidden="1" customHeight="1">
      <c r="A272" s="4">
        <v>45220.5</v>
      </c>
      <c r="B272" s="9">
        <v>5.2</v>
      </c>
      <c r="C272" s="9">
        <v>4</v>
      </c>
      <c r="D272" s="9">
        <v>11.9</v>
      </c>
      <c r="E272" s="2">
        <v>100</v>
      </c>
      <c r="F272" s="2">
        <v>92</v>
      </c>
      <c r="G272" s="9">
        <v>0</v>
      </c>
      <c r="H272" s="1" t="s">
        <v>14</v>
      </c>
    </row>
    <row r="273" spans="1:8" ht="16.5" hidden="1" customHeight="1">
      <c r="A273" s="4">
        <v>45220.75</v>
      </c>
      <c r="B273" s="9">
        <v>5.8</v>
      </c>
      <c r="C273" s="9">
        <v>4</v>
      </c>
      <c r="D273" s="9">
        <v>9.1</v>
      </c>
      <c r="E273" s="2">
        <v>100</v>
      </c>
      <c r="F273" s="2">
        <v>97</v>
      </c>
      <c r="G273" s="9">
        <v>0.4</v>
      </c>
      <c r="H273" s="1" t="s">
        <v>14</v>
      </c>
    </row>
    <row r="274" spans="1:8" ht="16.5" hidden="1" customHeight="1">
      <c r="A274" s="4">
        <v>45221</v>
      </c>
      <c r="B274" s="9">
        <v>6.5</v>
      </c>
      <c r="C274" s="9">
        <v>2.2000000000000002</v>
      </c>
      <c r="D274" s="9">
        <v>4</v>
      </c>
      <c r="E274" s="2">
        <v>100</v>
      </c>
      <c r="F274" s="2">
        <v>99</v>
      </c>
      <c r="G274" s="9">
        <v>0</v>
      </c>
      <c r="H274" s="1" t="s">
        <v>13</v>
      </c>
    </row>
    <row r="275" spans="1:8" ht="16.5" hidden="1" customHeight="1">
      <c r="A275" s="4">
        <v>45221.25</v>
      </c>
      <c r="B275" s="9">
        <v>7.2</v>
      </c>
      <c r="C275" s="9">
        <v>1.6</v>
      </c>
      <c r="D275" s="9">
        <v>3.9</v>
      </c>
      <c r="E275" s="2">
        <v>4.0999999999999996</v>
      </c>
      <c r="F275" s="2">
        <v>99</v>
      </c>
      <c r="G275" s="9">
        <v>0</v>
      </c>
      <c r="H275" s="1" t="s">
        <v>16</v>
      </c>
    </row>
    <row r="276" spans="1:8" ht="16.5" hidden="1" customHeight="1">
      <c r="A276" s="4">
        <v>45221.5</v>
      </c>
      <c r="B276" s="9">
        <v>8.8000000000000007</v>
      </c>
      <c r="C276" s="9">
        <v>2.2999999999999998</v>
      </c>
      <c r="D276" s="9">
        <v>5.6</v>
      </c>
      <c r="E276" s="2">
        <v>100</v>
      </c>
      <c r="F276" s="2">
        <v>98</v>
      </c>
      <c r="G276" s="9">
        <v>1.1000000000000001</v>
      </c>
      <c r="H276" s="1" t="s">
        <v>14</v>
      </c>
    </row>
    <row r="277" spans="1:8" ht="15.75" hidden="1">
      <c r="A277" s="4">
        <v>45221.75</v>
      </c>
      <c r="B277" s="9">
        <v>8</v>
      </c>
      <c r="C277" s="9">
        <v>1.9</v>
      </c>
      <c r="D277" s="9">
        <v>3.5</v>
      </c>
      <c r="E277" s="2">
        <v>100</v>
      </c>
      <c r="F277" s="2">
        <v>99</v>
      </c>
      <c r="G277" s="9">
        <v>1.1000000000000001</v>
      </c>
      <c r="H277" s="1" t="s">
        <v>14</v>
      </c>
    </row>
    <row r="278" spans="1:8" ht="16.5" hidden="1" customHeight="1">
      <c r="A278" s="4">
        <v>45222</v>
      </c>
      <c r="B278" s="9">
        <v>7.3</v>
      </c>
      <c r="C278" s="9">
        <v>2.9</v>
      </c>
      <c r="D278" s="9">
        <v>6.1</v>
      </c>
      <c r="E278" s="2">
        <v>100</v>
      </c>
      <c r="F278" s="2">
        <v>100</v>
      </c>
      <c r="G278" s="9">
        <v>2.2999999999999998</v>
      </c>
      <c r="H278" s="1" t="s">
        <v>15</v>
      </c>
    </row>
    <row r="279" spans="1:8" ht="16.5" hidden="1" customHeight="1">
      <c r="A279" s="4">
        <v>45222.25</v>
      </c>
      <c r="B279" s="9">
        <v>6.8</v>
      </c>
      <c r="C279" s="9">
        <v>3.8</v>
      </c>
      <c r="D279" s="9">
        <v>8.1</v>
      </c>
      <c r="E279" s="2">
        <v>100</v>
      </c>
      <c r="F279" s="2">
        <v>99</v>
      </c>
      <c r="G279" s="9">
        <v>0.4</v>
      </c>
      <c r="H279" s="1" t="s">
        <v>14</v>
      </c>
    </row>
    <row r="280" spans="1:8" ht="16.5" hidden="1" customHeight="1">
      <c r="A280" s="4">
        <v>45222.5</v>
      </c>
      <c r="B280" s="9">
        <v>9.5</v>
      </c>
      <c r="C280" s="9">
        <v>2.6</v>
      </c>
      <c r="D280" s="9">
        <v>5.5</v>
      </c>
      <c r="E280" s="2">
        <v>100</v>
      </c>
      <c r="F280" s="2">
        <v>97</v>
      </c>
      <c r="G280" s="9">
        <v>0</v>
      </c>
      <c r="H280" s="1" t="s">
        <v>15</v>
      </c>
    </row>
    <row r="281" spans="1:8" ht="16.5" hidden="1" customHeight="1">
      <c r="A281" s="4">
        <v>45222.75</v>
      </c>
      <c r="B281" s="9">
        <v>9.8000000000000007</v>
      </c>
      <c r="C281" s="9">
        <v>3.4</v>
      </c>
      <c r="D281" s="9">
        <v>6.6</v>
      </c>
      <c r="E281" s="2">
        <v>100</v>
      </c>
      <c r="F281" s="2">
        <v>96</v>
      </c>
      <c r="G281" s="9">
        <v>1.2</v>
      </c>
      <c r="H281" s="1" t="s">
        <v>15</v>
      </c>
    </row>
    <row r="282" spans="1:8" ht="16.5" hidden="1" customHeight="1">
      <c r="A282" s="4">
        <v>45223</v>
      </c>
      <c r="B282" s="9">
        <v>9</v>
      </c>
      <c r="C282" s="9">
        <v>2</v>
      </c>
      <c r="D282" s="9">
        <v>5.8</v>
      </c>
      <c r="E282" s="2">
        <v>100</v>
      </c>
      <c r="F282" s="2">
        <v>97</v>
      </c>
      <c r="G282" s="9">
        <v>0</v>
      </c>
      <c r="H282" s="1" t="s">
        <v>15</v>
      </c>
    </row>
    <row r="283" spans="1:8" ht="15.75" hidden="1">
      <c r="A283" s="4">
        <v>45223.25</v>
      </c>
      <c r="B283" s="9">
        <v>7.4</v>
      </c>
      <c r="C283" s="9">
        <v>2</v>
      </c>
      <c r="D283" s="9">
        <v>4.2</v>
      </c>
      <c r="E283" s="2">
        <v>100</v>
      </c>
      <c r="F283" s="2">
        <v>98</v>
      </c>
      <c r="G283" s="9">
        <v>0</v>
      </c>
      <c r="H283" s="1" t="s">
        <v>13</v>
      </c>
    </row>
    <row r="284" spans="1:8" ht="16.5" hidden="1" customHeight="1">
      <c r="A284" s="4">
        <v>45223.5</v>
      </c>
      <c r="B284" s="9">
        <v>9.6</v>
      </c>
      <c r="C284" s="9">
        <v>0.4</v>
      </c>
      <c r="D284" s="9">
        <v>2.6</v>
      </c>
      <c r="E284" s="2">
        <v>100</v>
      </c>
      <c r="F284" s="2">
        <v>87</v>
      </c>
      <c r="G284" s="9">
        <v>0</v>
      </c>
      <c r="H284" s="1" t="s">
        <v>11</v>
      </c>
    </row>
    <row r="285" spans="1:8" ht="16.5" hidden="1" customHeight="1">
      <c r="A285" s="4">
        <v>45223.75</v>
      </c>
      <c r="B285" s="9">
        <v>4.3</v>
      </c>
      <c r="C285" s="9">
        <v>0.7</v>
      </c>
      <c r="D285" s="9">
        <v>1.4</v>
      </c>
      <c r="E285" s="2">
        <v>0</v>
      </c>
      <c r="F285" s="2">
        <v>99</v>
      </c>
      <c r="G285" s="9">
        <v>0</v>
      </c>
      <c r="H285" s="1" t="s">
        <v>16</v>
      </c>
    </row>
    <row r="286" spans="1:8" ht="16.5" hidden="1" customHeight="1">
      <c r="A286" s="4">
        <v>45224</v>
      </c>
      <c r="B286" s="9">
        <v>6</v>
      </c>
      <c r="C286" s="9">
        <v>1.6</v>
      </c>
      <c r="D286" s="9">
        <v>5.4</v>
      </c>
      <c r="E286" s="2">
        <v>100</v>
      </c>
      <c r="F286" s="2">
        <v>100</v>
      </c>
      <c r="G286" s="9">
        <v>0</v>
      </c>
      <c r="H286" s="1" t="s">
        <v>16</v>
      </c>
    </row>
    <row r="287" spans="1:8" ht="16.5" hidden="1" customHeight="1">
      <c r="A287" s="4">
        <v>45224.25</v>
      </c>
      <c r="B287" s="9">
        <v>6.8</v>
      </c>
      <c r="C287" s="9">
        <v>3.1</v>
      </c>
      <c r="D287" s="9">
        <v>7.3</v>
      </c>
      <c r="E287" s="2">
        <v>100</v>
      </c>
      <c r="F287" s="2">
        <v>92</v>
      </c>
      <c r="G287" s="9">
        <v>0</v>
      </c>
      <c r="H287" s="1" t="s">
        <v>11</v>
      </c>
    </row>
    <row r="288" spans="1:8" ht="16.5" hidden="1" customHeight="1">
      <c r="A288" s="4">
        <v>45224.5</v>
      </c>
      <c r="B288" s="9">
        <v>6.9</v>
      </c>
      <c r="C288" s="9">
        <v>4.2</v>
      </c>
      <c r="D288" s="9">
        <v>10.199999999999999</v>
      </c>
      <c r="E288" s="2">
        <v>100</v>
      </c>
      <c r="F288" s="2">
        <v>89</v>
      </c>
      <c r="G288" s="9">
        <v>0</v>
      </c>
      <c r="H288" s="1" t="s">
        <v>11</v>
      </c>
    </row>
    <row r="289" spans="1:8" ht="16.5" hidden="1" customHeight="1">
      <c r="A289" s="4">
        <v>45224.75</v>
      </c>
      <c r="B289" s="9">
        <v>5.8</v>
      </c>
      <c r="C289" s="9">
        <v>4</v>
      </c>
      <c r="D289" s="9">
        <v>10.4</v>
      </c>
      <c r="E289" s="2">
        <v>100</v>
      </c>
      <c r="F289" s="2">
        <v>96</v>
      </c>
      <c r="G289" s="9">
        <v>3.2</v>
      </c>
      <c r="H289" s="1" t="s">
        <v>15</v>
      </c>
    </row>
    <row r="290" spans="1:8" ht="16.5" hidden="1" customHeight="1">
      <c r="A290" s="4">
        <v>45225</v>
      </c>
      <c r="B290" s="9">
        <v>2.6</v>
      </c>
      <c r="C290" s="9">
        <v>3</v>
      </c>
      <c r="D290" s="9">
        <v>9.6</v>
      </c>
      <c r="E290" s="2">
        <v>100</v>
      </c>
      <c r="F290" s="2">
        <v>96</v>
      </c>
      <c r="G290" s="9">
        <v>0.6</v>
      </c>
      <c r="H290" s="1" t="s">
        <v>14</v>
      </c>
    </row>
    <row r="291" spans="1:8" ht="16.5" hidden="1" customHeight="1">
      <c r="A291" s="4">
        <v>45225.25</v>
      </c>
      <c r="B291" s="9">
        <v>1</v>
      </c>
      <c r="C291" s="9">
        <v>3.7</v>
      </c>
      <c r="D291" s="9">
        <v>7.6</v>
      </c>
      <c r="E291" s="2">
        <v>100</v>
      </c>
      <c r="F291" s="2">
        <v>96</v>
      </c>
      <c r="G291" s="9">
        <v>0</v>
      </c>
      <c r="H291" s="1" t="s">
        <v>23</v>
      </c>
    </row>
    <row r="292" spans="1:8" ht="16.5" hidden="1" customHeight="1">
      <c r="A292" s="4">
        <v>45225.5</v>
      </c>
      <c r="B292" s="9">
        <v>1.8</v>
      </c>
      <c r="C292" s="9">
        <v>3.1</v>
      </c>
      <c r="D292" s="9">
        <v>6.6</v>
      </c>
      <c r="E292" s="2">
        <v>100</v>
      </c>
      <c r="F292" s="2">
        <v>96</v>
      </c>
      <c r="G292" s="9">
        <v>0</v>
      </c>
      <c r="H292" s="1" t="s">
        <v>15</v>
      </c>
    </row>
    <row r="293" spans="1:8" ht="16.5" hidden="1" customHeight="1">
      <c r="A293" s="4">
        <v>45225.75</v>
      </c>
      <c r="B293" s="9">
        <v>1.6</v>
      </c>
      <c r="C293" s="9">
        <v>2</v>
      </c>
      <c r="D293" s="9">
        <v>6.1</v>
      </c>
      <c r="E293" s="2">
        <v>100</v>
      </c>
      <c r="F293" s="2">
        <v>98</v>
      </c>
      <c r="G293" s="9">
        <v>0</v>
      </c>
      <c r="H293" s="1" t="s">
        <v>13</v>
      </c>
    </row>
    <row r="294" spans="1:8" ht="16.5" hidden="1" customHeight="1">
      <c r="A294" s="4">
        <v>45226</v>
      </c>
      <c r="B294" s="9">
        <v>1.5</v>
      </c>
      <c r="C294" s="9">
        <v>1.9</v>
      </c>
      <c r="D294" s="9">
        <v>4.5999999999999996</v>
      </c>
      <c r="E294" s="2">
        <v>100</v>
      </c>
      <c r="F294" s="2">
        <v>98</v>
      </c>
      <c r="G294" s="9">
        <v>0</v>
      </c>
      <c r="H294" s="1" t="s">
        <v>14</v>
      </c>
    </row>
    <row r="295" spans="1:8" ht="16.5" hidden="1" customHeight="1">
      <c r="A295" s="4">
        <v>45226.25</v>
      </c>
      <c r="B295" s="9">
        <v>1.3</v>
      </c>
      <c r="C295" s="9">
        <v>1.3</v>
      </c>
      <c r="D295" s="9">
        <v>3.3</v>
      </c>
      <c r="E295" s="2">
        <v>100</v>
      </c>
      <c r="F295" s="2">
        <v>99</v>
      </c>
      <c r="G295" s="9">
        <v>0</v>
      </c>
      <c r="H295" s="1" t="s">
        <v>13</v>
      </c>
    </row>
    <row r="296" spans="1:8" ht="16.5" hidden="1" customHeight="1">
      <c r="A296" s="4">
        <v>45226.5</v>
      </c>
      <c r="B296" s="9">
        <v>3.7</v>
      </c>
      <c r="C296" s="9">
        <v>1.2</v>
      </c>
      <c r="D296" s="9">
        <v>3.1</v>
      </c>
      <c r="E296" s="2">
        <v>100</v>
      </c>
      <c r="F296" s="2">
        <v>94</v>
      </c>
      <c r="G296" s="9">
        <v>0</v>
      </c>
      <c r="H296" s="1" t="s">
        <v>13</v>
      </c>
    </row>
    <row r="297" spans="1:8" ht="16.5" hidden="1" customHeight="1">
      <c r="A297" s="4">
        <v>45226.75</v>
      </c>
      <c r="B297" s="9">
        <v>3</v>
      </c>
      <c r="C297" s="9">
        <v>1.9</v>
      </c>
      <c r="D297" s="9">
        <v>3.6</v>
      </c>
      <c r="E297" s="2">
        <v>4.0999999999999996</v>
      </c>
      <c r="F297" s="2">
        <v>99</v>
      </c>
      <c r="G297" s="9">
        <v>0</v>
      </c>
      <c r="H297" s="1" t="s">
        <v>16</v>
      </c>
    </row>
    <row r="298" spans="1:8" ht="16.5" hidden="1" customHeight="1">
      <c r="A298" s="4">
        <v>45227</v>
      </c>
      <c r="B298" s="9">
        <v>1.6</v>
      </c>
      <c r="C298" s="9">
        <v>2.4</v>
      </c>
      <c r="D298" s="9">
        <v>4.9000000000000004</v>
      </c>
      <c r="E298" s="2">
        <v>100</v>
      </c>
      <c r="F298" s="2">
        <v>99</v>
      </c>
      <c r="G298" s="9">
        <v>0</v>
      </c>
      <c r="H298" s="1" t="s">
        <v>11</v>
      </c>
    </row>
    <row r="299" spans="1:8" ht="16.5" hidden="1" customHeight="1">
      <c r="A299" s="4">
        <v>45227.25</v>
      </c>
      <c r="B299" s="9">
        <v>1.3</v>
      </c>
      <c r="C299" s="9">
        <v>2.5</v>
      </c>
      <c r="D299" s="9">
        <v>5.6</v>
      </c>
      <c r="E299" s="2">
        <v>100</v>
      </c>
      <c r="F299" s="2">
        <v>97</v>
      </c>
      <c r="G299" s="9">
        <v>0</v>
      </c>
      <c r="H299" s="1" t="s">
        <v>14</v>
      </c>
    </row>
    <row r="300" spans="1:8" ht="15.75" hidden="1">
      <c r="A300" s="4">
        <v>45227.5</v>
      </c>
      <c r="B300" s="9">
        <v>1.3</v>
      </c>
      <c r="C300" s="9">
        <v>3</v>
      </c>
      <c r="D300" s="9">
        <v>5.8</v>
      </c>
      <c r="E300" s="2">
        <v>100</v>
      </c>
      <c r="F300" s="2">
        <v>96</v>
      </c>
      <c r="G300" s="9">
        <v>0</v>
      </c>
      <c r="H300" s="1" t="s">
        <v>15</v>
      </c>
    </row>
    <row r="301" spans="1:8" ht="15.75" hidden="1">
      <c r="A301" s="4">
        <v>45227.75</v>
      </c>
      <c r="B301" s="9">
        <v>0.8</v>
      </c>
      <c r="C301" s="9">
        <v>2.4</v>
      </c>
      <c r="D301" s="9">
        <v>5.5</v>
      </c>
      <c r="E301" s="2">
        <v>100</v>
      </c>
      <c r="F301" s="2">
        <v>91</v>
      </c>
      <c r="G301" s="9">
        <v>0</v>
      </c>
      <c r="H301" s="1" t="s">
        <v>11</v>
      </c>
    </row>
    <row r="302" spans="1:8" ht="15.75" hidden="1">
      <c r="A302" s="4">
        <v>45228</v>
      </c>
      <c r="B302" s="9">
        <v>0.6</v>
      </c>
      <c r="C302" s="9">
        <v>1.2</v>
      </c>
      <c r="D302" s="9">
        <v>3.2</v>
      </c>
      <c r="E302" s="2">
        <v>100</v>
      </c>
      <c r="F302" s="2">
        <v>90</v>
      </c>
      <c r="G302" s="9">
        <v>0</v>
      </c>
      <c r="H302" s="1" t="s">
        <v>11</v>
      </c>
    </row>
    <row r="303" spans="1:8" ht="15.75" hidden="1">
      <c r="A303" s="4">
        <v>45228.25</v>
      </c>
      <c r="B303" s="9">
        <v>-1.6</v>
      </c>
      <c r="C303" s="9">
        <v>0.5</v>
      </c>
      <c r="D303" s="9">
        <v>1.2</v>
      </c>
      <c r="E303" s="2">
        <v>25</v>
      </c>
      <c r="F303" s="2">
        <v>98</v>
      </c>
      <c r="G303" s="9">
        <v>0</v>
      </c>
      <c r="H303" s="1" t="s">
        <v>13</v>
      </c>
    </row>
    <row r="304" spans="1:8" ht="15.75" hidden="1">
      <c r="A304" s="4">
        <v>45228.5</v>
      </c>
      <c r="B304" s="9">
        <v>3.4</v>
      </c>
      <c r="C304" s="9">
        <v>3.5</v>
      </c>
      <c r="D304" s="9">
        <v>6.9</v>
      </c>
      <c r="E304" s="2">
        <v>38</v>
      </c>
      <c r="F304" s="2">
        <v>71</v>
      </c>
      <c r="G304" s="9">
        <v>0</v>
      </c>
      <c r="H304" s="1" t="s">
        <v>12</v>
      </c>
    </row>
    <row r="305" spans="1:8" ht="15.75" hidden="1">
      <c r="A305" s="4">
        <v>45228.75</v>
      </c>
      <c r="B305" s="9">
        <v>1.8</v>
      </c>
      <c r="C305" s="9">
        <v>5.6</v>
      </c>
      <c r="D305" s="9">
        <v>10.1</v>
      </c>
      <c r="E305" s="2">
        <v>100</v>
      </c>
      <c r="F305" s="2">
        <v>97</v>
      </c>
      <c r="G305" s="9">
        <v>0.2</v>
      </c>
      <c r="H305" s="1" t="s">
        <v>14</v>
      </c>
    </row>
    <row r="306" spans="1:8" ht="15.75" hidden="1">
      <c r="A306" s="4">
        <v>45229</v>
      </c>
      <c r="B306" s="9">
        <v>7</v>
      </c>
      <c r="C306" s="9">
        <v>3.6</v>
      </c>
      <c r="D306" s="9">
        <v>6</v>
      </c>
      <c r="E306" s="2">
        <v>88</v>
      </c>
      <c r="F306" s="2">
        <v>99</v>
      </c>
      <c r="G306" s="9">
        <v>0</v>
      </c>
      <c r="H306" s="1" t="s">
        <v>15</v>
      </c>
    </row>
    <row r="307" spans="1:8" ht="15.75" hidden="1">
      <c r="A307" s="4">
        <v>45229.25</v>
      </c>
      <c r="B307" s="9">
        <v>9.1999999999999993</v>
      </c>
      <c r="C307" s="9">
        <v>3.4</v>
      </c>
      <c r="D307" s="9">
        <v>7.5</v>
      </c>
      <c r="E307" s="2">
        <v>88</v>
      </c>
      <c r="F307" s="2">
        <v>96</v>
      </c>
      <c r="G307" s="9">
        <v>0</v>
      </c>
      <c r="H307" s="1" t="s">
        <v>11</v>
      </c>
    </row>
    <row r="308" spans="1:8" ht="15.75" hidden="1">
      <c r="A308" s="4">
        <v>45229.5</v>
      </c>
      <c r="B308" s="9">
        <v>13.6</v>
      </c>
      <c r="C308" s="9">
        <v>2.6</v>
      </c>
      <c r="D308" s="9">
        <v>8.9</v>
      </c>
      <c r="E308" s="2">
        <v>88</v>
      </c>
      <c r="F308" s="2">
        <v>77</v>
      </c>
      <c r="G308" s="9">
        <v>0</v>
      </c>
      <c r="H308" s="1" t="s">
        <v>11</v>
      </c>
    </row>
    <row r="309" spans="1:8" ht="15.75" hidden="1">
      <c r="A309" s="4">
        <v>45229.75</v>
      </c>
      <c r="B309" s="9">
        <v>10.6</v>
      </c>
      <c r="C309" s="9">
        <v>2.5</v>
      </c>
      <c r="D309" s="9">
        <v>5</v>
      </c>
      <c r="E309" s="2">
        <v>13</v>
      </c>
      <c r="F309" s="2">
        <v>82</v>
      </c>
      <c r="G309" s="9">
        <v>0</v>
      </c>
      <c r="H309" s="1" t="s">
        <v>10</v>
      </c>
    </row>
    <row r="310" spans="1:8" ht="15.75" hidden="1">
      <c r="A310" s="4">
        <v>45230</v>
      </c>
      <c r="B310" s="9">
        <v>6</v>
      </c>
      <c r="C310" s="9">
        <v>1.9</v>
      </c>
      <c r="D310" s="9">
        <v>2.8</v>
      </c>
      <c r="E310" s="2">
        <v>0</v>
      </c>
      <c r="F310" s="2">
        <v>100</v>
      </c>
      <c r="G310" s="9">
        <v>0</v>
      </c>
      <c r="H310" s="1" t="s">
        <v>16</v>
      </c>
    </row>
    <row r="311" spans="1:8" ht="15.75" hidden="1">
      <c r="A311" s="4">
        <v>45230.25</v>
      </c>
      <c r="B311" s="9">
        <v>7.7</v>
      </c>
      <c r="C311" s="9">
        <v>3.8</v>
      </c>
      <c r="D311" s="9">
        <v>7.3</v>
      </c>
      <c r="E311" s="2">
        <v>88</v>
      </c>
      <c r="F311" s="2">
        <v>98</v>
      </c>
      <c r="G311" s="9">
        <v>0</v>
      </c>
      <c r="H311" s="1" t="s">
        <v>13</v>
      </c>
    </row>
    <row r="312" spans="1:8" ht="15.75" hidden="1">
      <c r="A312" s="4">
        <v>45230.5</v>
      </c>
      <c r="B312" s="9">
        <v>14.3</v>
      </c>
      <c r="C312" s="9">
        <v>4.3</v>
      </c>
      <c r="D312" s="9">
        <v>9.1</v>
      </c>
      <c r="E312" s="2">
        <v>100</v>
      </c>
      <c r="F312" s="2">
        <v>75</v>
      </c>
      <c r="G312" s="9">
        <v>0</v>
      </c>
      <c r="H312" s="1" t="s">
        <v>11</v>
      </c>
    </row>
    <row r="313" spans="1:8" ht="15.75" hidden="1">
      <c r="A313" s="4">
        <v>45230.75</v>
      </c>
      <c r="B313" s="9">
        <v>14.6</v>
      </c>
      <c r="C313" s="9">
        <v>4.8</v>
      </c>
      <c r="D313" s="9">
        <v>11.4</v>
      </c>
      <c r="E313" s="2">
        <v>100</v>
      </c>
      <c r="F313" s="2">
        <v>71</v>
      </c>
      <c r="G313" s="9">
        <v>0</v>
      </c>
      <c r="H313" s="1" t="s">
        <v>11</v>
      </c>
    </row>
    <row r="314" spans="1:8" ht="15.75" hidden="1">
      <c r="A314" s="4">
        <v>45231</v>
      </c>
      <c r="B314" s="9">
        <v>11.6</v>
      </c>
      <c r="C314" s="9">
        <v>3</v>
      </c>
      <c r="D314" s="9">
        <v>6.3</v>
      </c>
      <c r="E314" s="2">
        <v>100</v>
      </c>
      <c r="F314" s="2">
        <v>94</v>
      </c>
      <c r="G314" s="9">
        <v>0</v>
      </c>
      <c r="H314" s="1" t="s">
        <v>14</v>
      </c>
    </row>
    <row r="315" spans="1:8" ht="15.75" hidden="1">
      <c r="A315" s="4">
        <v>45231.25</v>
      </c>
      <c r="B315" s="9">
        <v>9.1</v>
      </c>
      <c r="C315" s="9">
        <v>3.1</v>
      </c>
      <c r="D315" s="9">
        <v>6.9</v>
      </c>
      <c r="E315" s="2">
        <v>100</v>
      </c>
      <c r="F315" s="2">
        <v>89</v>
      </c>
      <c r="G315" s="9">
        <v>0</v>
      </c>
      <c r="H315" s="1" t="s">
        <v>15</v>
      </c>
    </row>
    <row r="316" spans="1:8" ht="15.75" hidden="1">
      <c r="A316" s="4">
        <v>45231.5</v>
      </c>
      <c r="B316" s="9">
        <v>7.7</v>
      </c>
      <c r="C316" s="9">
        <v>3.8</v>
      </c>
      <c r="D316" s="9">
        <v>9.4</v>
      </c>
      <c r="E316" s="2">
        <v>100</v>
      </c>
      <c r="F316" s="2">
        <v>94</v>
      </c>
      <c r="G316" s="9">
        <v>0</v>
      </c>
      <c r="H316" s="1" t="s">
        <v>14</v>
      </c>
    </row>
    <row r="317" spans="1:8" ht="15.75" hidden="1">
      <c r="A317" s="4">
        <v>45231.75</v>
      </c>
      <c r="B317" s="9">
        <v>6.5</v>
      </c>
      <c r="C317" s="9">
        <v>2.2000000000000002</v>
      </c>
      <c r="D317" s="9">
        <v>5.5</v>
      </c>
      <c r="E317" s="2">
        <v>100</v>
      </c>
      <c r="F317" s="2">
        <v>81</v>
      </c>
      <c r="G317" s="9">
        <v>0</v>
      </c>
      <c r="H317" s="1" t="s">
        <v>11</v>
      </c>
    </row>
    <row r="318" spans="1:8" ht="15.75" hidden="1">
      <c r="A318" s="4">
        <v>45232</v>
      </c>
      <c r="B318" s="9">
        <v>4.8</v>
      </c>
      <c r="C318" s="9">
        <v>1.3</v>
      </c>
      <c r="D318" s="9">
        <v>4.8</v>
      </c>
      <c r="E318" s="2">
        <v>100</v>
      </c>
      <c r="F318" s="2">
        <v>72</v>
      </c>
      <c r="G318" s="9">
        <v>0</v>
      </c>
      <c r="H318" s="1" t="s">
        <v>11</v>
      </c>
    </row>
    <row r="319" spans="1:8" ht="15.75" hidden="1">
      <c r="A319" s="4">
        <v>45232.25</v>
      </c>
      <c r="B319" s="9">
        <v>0.6</v>
      </c>
      <c r="C319" s="9">
        <v>1.5</v>
      </c>
      <c r="D319" s="9">
        <v>2.4</v>
      </c>
      <c r="E319" s="2">
        <v>0</v>
      </c>
      <c r="F319" s="2">
        <v>93</v>
      </c>
      <c r="G319" s="9">
        <v>0</v>
      </c>
      <c r="H319" s="1" t="s">
        <v>8</v>
      </c>
    </row>
    <row r="320" spans="1:8" ht="15.75" hidden="1">
      <c r="A320" s="4">
        <v>45232.5</v>
      </c>
      <c r="B320" s="9">
        <v>9.9</v>
      </c>
      <c r="C320" s="9">
        <v>2.8</v>
      </c>
      <c r="D320" s="9">
        <v>5.3</v>
      </c>
      <c r="E320" s="2">
        <v>0</v>
      </c>
      <c r="F320" s="2">
        <v>68</v>
      </c>
      <c r="G320" s="9">
        <v>0</v>
      </c>
      <c r="H320" s="1" t="s">
        <v>8</v>
      </c>
    </row>
    <row r="321" spans="1:8" ht="15.75" hidden="1">
      <c r="A321" s="4">
        <v>45232.75</v>
      </c>
      <c r="B321" s="9">
        <v>6.3</v>
      </c>
      <c r="C321" s="9">
        <v>3.8</v>
      </c>
      <c r="D321" s="9">
        <v>8</v>
      </c>
      <c r="E321" s="2">
        <v>0</v>
      </c>
      <c r="F321" s="2">
        <v>87</v>
      </c>
      <c r="G321" s="9">
        <v>0</v>
      </c>
      <c r="H321" s="1" t="s">
        <v>8</v>
      </c>
    </row>
    <row r="322" spans="1:8" ht="15.75" hidden="1">
      <c r="A322" s="4">
        <v>45233</v>
      </c>
      <c r="B322" s="9">
        <v>6.6</v>
      </c>
      <c r="C322" s="9">
        <v>3.8</v>
      </c>
      <c r="D322" s="9">
        <v>8.1999999999999993</v>
      </c>
      <c r="E322" s="2">
        <v>0</v>
      </c>
      <c r="F322" s="2">
        <v>88</v>
      </c>
      <c r="G322" s="9">
        <v>0</v>
      </c>
      <c r="H322" s="1" t="s">
        <v>8</v>
      </c>
    </row>
    <row r="323" spans="1:8" ht="15.75" hidden="1">
      <c r="A323" s="4">
        <v>45233.25</v>
      </c>
      <c r="B323" s="9">
        <v>5.4</v>
      </c>
      <c r="C323" s="9">
        <v>3.6</v>
      </c>
      <c r="D323" s="9">
        <v>6.1</v>
      </c>
      <c r="E323" s="2">
        <v>0</v>
      </c>
      <c r="F323" s="2">
        <v>91</v>
      </c>
      <c r="G323" s="9">
        <v>0</v>
      </c>
      <c r="H323" s="1" t="s">
        <v>8</v>
      </c>
    </row>
    <row r="324" spans="1:8" ht="15.75" hidden="1">
      <c r="A324" s="4">
        <v>45233.5</v>
      </c>
      <c r="B324" s="9">
        <v>9.6999999999999993</v>
      </c>
      <c r="C324" s="9">
        <v>7.2</v>
      </c>
      <c r="D324" s="9">
        <v>12.7</v>
      </c>
      <c r="E324" s="2">
        <v>88</v>
      </c>
      <c r="F324" s="2">
        <v>77</v>
      </c>
      <c r="G324" s="9">
        <v>0</v>
      </c>
      <c r="H324" s="1" t="s">
        <v>11</v>
      </c>
    </row>
    <row r="325" spans="1:8" ht="15.75" hidden="1">
      <c r="A325" s="4">
        <v>45233.75</v>
      </c>
      <c r="B325" s="9">
        <v>11.3</v>
      </c>
      <c r="C325" s="9">
        <v>7.9</v>
      </c>
      <c r="D325" s="9">
        <v>14.9</v>
      </c>
      <c r="E325" s="2">
        <v>88</v>
      </c>
      <c r="F325" s="2">
        <v>67</v>
      </c>
      <c r="G325" s="9">
        <v>0</v>
      </c>
      <c r="H325" s="1" t="s">
        <v>11</v>
      </c>
    </row>
    <row r="326" spans="1:8" ht="15.75" hidden="1">
      <c r="A326" s="4">
        <v>45234</v>
      </c>
      <c r="B326" s="9">
        <v>8.5</v>
      </c>
      <c r="C326" s="9">
        <v>6.4</v>
      </c>
      <c r="D326" s="9">
        <v>13.8</v>
      </c>
      <c r="E326" s="2">
        <v>100</v>
      </c>
      <c r="F326" s="2">
        <v>93</v>
      </c>
      <c r="G326" s="9">
        <v>2.2999999999999998</v>
      </c>
      <c r="H326" s="1" t="s">
        <v>15</v>
      </c>
    </row>
    <row r="327" spans="1:8" ht="15.75" hidden="1">
      <c r="A327" s="4">
        <v>45234.25</v>
      </c>
      <c r="B327" s="9">
        <v>10.5</v>
      </c>
      <c r="C327" s="9">
        <v>5.7</v>
      </c>
      <c r="D327" s="9">
        <v>12.6</v>
      </c>
      <c r="E327" s="2">
        <v>88</v>
      </c>
      <c r="F327" s="2">
        <v>90</v>
      </c>
      <c r="G327" s="9">
        <v>0</v>
      </c>
      <c r="H327" s="1" t="s">
        <v>11</v>
      </c>
    </row>
    <row r="328" spans="1:8" ht="15.75" hidden="1">
      <c r="A328" s="4">
        <v>45234.5</v>
      </c>
      <c r="B328" s="9">
        <v>8.9</v>
      </c>
      <c r="C328" s="9">
        <v>5.3</v>
      </c>
      <c r="D328" s="9">
        <v>11.1</v>
      </c>
      <c r="E328" s="2">
        <v>100</v>
      </c>
      <c r="F328" s="2">
        <v>72</v>
      </c>
      <c r="G328" s="9">
        <v>0</v>
      </c>
      <c r="H328" s="1" t="s">
        <v>11</v>
      </c>
    </row>
    <row r="329" spans="1:8" ht="15.75" hidden="1">
      <c r="A329" s="4">
        <v>45234.75</v>
      </c>
      <c r="B329" s="9">
        <v>6.5</v>
      </c>
      <c r="C329" s="9">
        <v>1</v>
      </c>
      <c r="D329" s="9">
        <v>3.5</v>
      </c>
      <c r="E329" s="2">
        <v>100</v>
      </c>
      <c r="F329" s="2">
        <v>87</v>
      </c>
      <c r="G329" s="9">
        <v>0</v>
      </c>
      <c r="H329" s="1" t="s">
        <v>11</v>
      </c>
    </row>
    <row r="330" spans="1:8" ht="15.75" hidden="1">
      <c r="A330" s="4">
        <v>45235</v>
      </c>
      <c r="B330" s="9">
        <v>3.7</v>
      </c>
      <c r="C330" s="9">
        <v>1</v>
      </c>
      <c r="D330" s="9">
        <v>1.7</v>
      </c>
      <c r="E330" s="2">
        <v>100</v>
      </c>
      <c r="F330" s="2">
        <v>98</v>
      </c>
      <c r="G330" s="9">
        <v>0</v>
      </c>
      <c r="H330" s="1" t="s">
        <v>13</v>
      </c>
    </row>
    <row r="331" spans="1:8" ht="15.75" hidden="1">
      <c r="A331" s="4">
        <v>45235.25</v>
      </c>
      <c r="B331" s="9">
        <v>3.1</v>
      </c>
      <c r="C331" s="9">
        <v>2.6</v>
      </c>
      <c r="D331" s="9">
        <v>4.7</v>
      </c>
      <c r="E331" s="2">
        <v>75</v>
      </c>
      <c r="F331" s="2">
        <v>100</v>
      </c>
      <c r="G331" s="9">
        <v>0</v>
      </c>
      <c r="H331" s="1" t="s">
        <v>13</v>
      </c>
    </row>
    <row r="332" spans="1:8" ht="15.75" hidden="1">
      <c r="A332" s="4">
        <v>45235.5</v>
      </c>
      <c r="B332" s="9">
        <v>9.5</v>
      </c>
      <c r="C332" s="9">
        <v>4.7</v>
      </c>
      <c r="D332" s="9">
        <v>10.6</v>
      </c>
      <c r="E332" s="2">
        <v>88</v>
      </c>
      <c r="F332" s="2">
        <v>74</v>
      </c>
      <c r="G332" s="9">
        <v>0</v>
      </c>
      <c r="H332" s="1" t="s">
        <v>11</v>
      </c>
    </row>
    <row r="333" spans="1:8" ht="15.75" hidden="1">
      <c r="A333" s="4">
        <v>45235.75</v>
      </c>
      <c r="B333" s="9">
        <v>9.4</v>
      </c>
      <c r="C333" s="9">
        <v>3.6</v>
      </c>
      <c r="D333" s="9">
        <v>5.9</v>
      </c>
      <c r="E333" s="2">
        <v>88</v>
      </c>
      <c r="F333" s="2">
        <v>82</v>
      </c>
      <c r="G333" s="9">
        <v>0</v>
      </c>
      <c r="H333" s="1" t="s">
        <v>11</v>
      </c>
    </row>
    <row r="334" spans="1:8" ht="15.75" hidden="1">
      <c r="A334" s="4">
        <v>45236</v>
      </c>
      <c r="B334" s="9">
        <v>7.4</v>
      </c>
      <c r="C334" s="9">
        <v>1.4</v>
      </c>
      <c r="D334" s="9">
        <v>4</v>
      </c>
      <c r="E334" s="2">
        <v>100</v>
      </c>
      <c r="F334" s="2">
        <v>99</v>
      </c>
      <c r="G334" s="9">
        <v>0.5</v>
      </c>
      <c r="H334" s="1" t="s">
        <v>14</v>
      </c>
    </row>
    <row r="335" spans="1:8" ht="15.75" hidden="1">
      <c r="A335" s="4">
        <v>45236.25</v>
      </c>
      <c r="B335" s="9">
        <v>7</v>
      </c>
      <c r="C335" s="9">
        <v>1.9</v>
      </c>
      <c r="D335" s="9">
        <v>3.3</v>
      </c>
      <c r="E335" s="2">
        <v>100</v>
      </c>
      <c r="F335" s="2">
        <v>99</v>
      </c>
      <c r="G335" s="9">
        <v>0.2</v>
      </c>
      <c r="H335" s="1" t="s">
        <v>14</v>
      </c>
    </row>
    <row r="336" spans="1:8" ht="15.75" hidden="1">
      <c r="A336" s="4">
        <v>45236.5</v>
      </c>
      <c r="B336" s="9">
        <v>9.6</v>
      </c>
      <c r="C336" s="9">
        <v>3.1</v>
      </c>
      <c r="D336" s="9">
        <v>5.9</v>
      </c>
      <c r="E336" s="2">
        <v>100</v>
      </c>
      <c r="F336" s="2">
        <v>94</v>
      </c>
      <c r="G336" s="9">
        <v>0</v>
      </c>
      <c r="H336" s="1" t="s">
        <v>11</v>
      </c>
    </row>
    <row r="337" spans="1:8" ht="15.75" hidden="1">
      <c r="A337" s="4">
        <v>45236.75</v>
      </c>
      <c r="B337" s="9">
        <v>8.8000000000000007</v>
      </c>
      <c r="C337" s="9">
        <v>4.2</v>
      </c>
      <c r="D337" s="9">
        <v>10.199999999999999</v>
      </c>
      <c r="E337" s="2">
        <v>100</v>
      </c>
      <c r="F337" s="2">
        <v>95</v>
      </c>
      <c r="G337" s="9">
        <v>0.6</v>
      </c>
      <c r="H337" s="1" t="s">
        <v>14</v>
      </c>
    </row>
    <row r="338" spans="1:8" ht="15.75" hidden="1">
      <c r="A338" s="4">
        <v>45237</v>
      </c>
      <c r="B338" s="9">
        <v>8.5</v>
      </c>
      <c r="C338" s="9">
        <v>4.7</v>
      </c>
      <c r="D338" s="9">
        <v>8.6999999999999993</v>
      </c>
      <c r="E338" s="2">
        <v>100</v>
      </c>
      <c r="F338" s="2">
        <v>93</v>
      </c>
      <c r="G338" s="9">
        <v>0.4</v>
      </c>
      <c r="H338" s="1" t="s">
        <v>14</v>
      </c>
    </row>
    <row r="339" spans="1:8" ht="15.75" hidden="1">
      <c r="A339" s="4">
        <v>45237.25</v>
      </c>
      <c r="B339" s="9">
        <v>7.4</v>
      </c>
      <c r="C339" s="9">
        <v>3.1</v>
      </c>
      <c r="D339" s="9">
        <v>7.8</v>
      </c>
      <c r="E339" s="2">
        <v>88</v>
      </c>
      <c r="F339" s="2">
        <v>90</v>
      </c>
      <c r="G339" s="9">
        <v>0</v>
      </c>
      <c r="H339" s="1" t="s">
        <v>11</v>
      </c>
    </row>
    <row r="340" spans="1:8" ht="15.75" hidden="1">
      <c r="A340" s="4">
        <v>45237.5</v>
      </c>
      <c r="B340" s="9">
        <v>10.199999999999999</v>
      </c>
      <c r="C340" s="9">
        <v>4.5999999999999996</v>
      </c>
      <c r="D340" s="9">
        <v>8.5</v>
      </c>
      <c r="E340" s="2">
        <v>50</v>
      </c>
      <c r="F340" s="2">
        <v>73</v>
      </c>
      <c r="G340" s="9">
        <v>0</v>
      </c>
      <c r="H340" s="1" t="s">
        <v>12</v>
      </c>
    </row>
    <row r="341" spans="1:8" ht="15.75" hidden="1">
      <c r="A341" s="4">
        <v>45237.75</v>
      </c>
      <c r="B341" s="9">
        <v>7.5</v>
      </c>
      <c r="C341" s="9">
        <v>2.2000000000000002</v>
      </c>
      <c r="D341" s="9">
        <v>5.9</v>
      </c>
      <c r="E341" s="2">
        <v>50</v>
      </c>
      <c r="F341" s="2">
        <v>87</v>
      </c>
      <c r="G341" s="9">
        <v>0.1</v>
      </c>
      <c r="H341" s="1" t="s">
        <v>14</v>
      </c>
    </row>
    <row r="342" spans="1:8" ht="15.75" hidden="1">
      <c r="A342" s="4">
        <v>45238</v>
      </c>
      <c r="B342" s="9">
        <v>6.9</v>
      </c>
      <c r="C342" s="9">
        <v>3.6</v>
      </c>
      <c r="D342" s="9">
        <v>6</v>
      </c>
      <c r="E342" s="2">
        <v>88</v>
      </c>
      <c r="F342" s="2">
        <v>89</v>
      </c>
      <c r="G342" s="9">
        <v>0</v>
      </c>
      <c r="H342" s="1" t="s">
        <v>11</v>
      </c>
    </row>
    <row r="343" spans="1:8" ht="15.75" hidden="1">
      <c r="A343" s="4">
        <v>45238.25</v>
      </c>
      <c r="B343" s="9">
        <v>5.5</v>
      </c>
      <c r="C343" s="9">
        <v>2.6</v>
      </c>
      <c r="D343" s="9">
        <v>5.8</v>
      </c>
      <c r="E343" s="2">
        <v>100</v>
      </c>
      <c r="F343" s="2">
        <v>93</v>
      </c>
      <c r="G343" s="9">
        <v>0</v>
      </c>
      <c r="H343" s="1" t="s">
        <v>11</v>
      </c>
    </row>
    <row r="344" spans="1:8" ht="15.75" hidden="1">
      <c r="A344" s="4">
        <v>45238.5</v>
      </c>
      <c r="B344" s="9">
        <v>8.8000000000000007</v>
      </c>
      <c r="C344" s="9">
        <v>3.4</v>
      </c>
      <c r="D344" s="9">
        <v>6.1</v>
      </c>
      <c r="E344" s="2">
        <v>88</v>
      </c>
      <c r="F344" s="2">
        <v>77</v>
      </c>
      <c r="G344" s="9">
        <v>0</v>
      </c>
      <c r="H344" s="1" t="s">
        <v>14</v>
      </c>
    </row>
    <row r="345" spans="1:8" ht="15.75" hidden="1">
      <c r="A345" s="4">
        <v>45238.75</v>
      </c>
      <c r="B345" s="9">
        <v>6.6</v>
      </c>
      <c r="C345" s="9">
        <v>1.7</v>
      </c>
      <c r="D345" s="9">
        <v>6.5</v>
      </c>
      <c r="E345" s="2">
        <v>88</v>
      </c>
      <c r="F345" s="2">
        <v>91</v>
      </c>
      <c r="G345" s="9">
        <v>0.3</v>
      </c>
      <c r="H345" s="1" t="s">
        <v>15</v>
      </c>
    </row>
    <row r="346" spans="1:8" ht="15.75" hidden="1">
      <c r="A346" s="4">
        <v>45239</v>
      </c>
      <c r="B346" s="9">
        <v>4.4000000000000004</v>
      </c>
      <c r="C346" s="9">
        <v>2</v>
      </c>
      <c r="D346" s="9">
        <v>3.6</v>
      </c>
      <c r="E346" s="2">
        <v>100</v>
      </c>
      <c r="F346" s="2">
        <v>98</v>
      </c>
      <c r="G346" s="9">
        <v>0</v>
      </c>
      <c r="H346" s="1" t="s">
        <v>13</v>
      </c>
    </row>
    <row r="347" spans="1:8" ht="15.75" hidden="1">
      <c r="A347" s="4">
        <v>45239.25</v>
      </c>
      <c r="B347" s="9">
        <v>5.9</v>
      </c>
      <c r="C347" s="9">
        <v>3.1</v>
      </c>
      <c r="D347" s="9">
        <v>5.0999999999999996</v>
      </c>
      <c r="E347" s="2">
        <v>100</v>
      </c>
      <c r="F347" s="2">
        <v>98</v>
      </c>
      <c r="G347" s="9">
        <v>0</v>
      </c>
      <c r="H347" s="1" t="s">
        <v>14</v>
      </c>
    </row>
    <row r="348" spans="1:8" ht="15.75" hidden="1">
      <c r="A348" s="4">
        <v>45239.5</v>
      </c>
      <c r="B348" s="9">
        <v>8.6</v>
      </c>
      <c r="C348" s="9">
        <v>3.9</v>
      </c>
      <c r="D348" s="9">
        <v>7.2</v>
      </c>
      <c r="E348" s="2">
        <v>50</v>
      </c>
      <c r="F348" s="2">
        <v>79</v>
      </c>
      <c r="G348" s="9">
        <v>0</v>
      </c>
      <c r="H348" s="1" t="s">
        <v>12</v>
      </c>
    </row>
    <row r="349" spans="1:8" ht="15.75" hidden="1">
      <c r="A349" s="4">
        <v>45239.75</v>
      </c>
      <c r="B349" s="9">
        <v>4.2</v>
      </c>
      <c r="C349" s="9">
        <v>3</v>
      </c>
      <c r="D349" s="9">
        <v>4.5999999999999996</v>
      </c>
      <c r="E349" s="2">
        <v>88</v>
      </c>
      <c r="F349" s="2">
        <v>95</v>
      </c>
      <c r="G349" s="9">
        <v>0</v>
      </c>
      <c r="H349" s="1" t="s">
        <v>11</v>
      </c>
    </row>
    <row r="350" spans="1:8" ht="15.75" hidden="1">
      <c r="A350" s="4">
        <v>45240</v>
      </c>
      <c r="B350" s="9">
        <v>5.3</v>
      </c>
      <c r="C350" s="9">
        <v>3.3</v>
      </c>
      <c r="D350" s="9">
        <v>6.7</v>
      </c>
      <c r="E350" s="2">
        <v>100</v>
      </c>
      <c r="F350" s="2">
        <v>88</v>
      </c>
      <c r="G350" s="9">
        <v>0</v>
      </c>
      <c r="H350" s="1" t="s">
        <v>11</v>
      </c>
    </row>
    <row r="351" spans="1:8" ht="15.75" hidden="1">
      <c r="A351" s="4">
        <v>45240.25</v>
      </c>
      <c r="B351" s="9">
        <v>2.8</v>
      </c>
      <c r="C351" s="9">
        <v>3.3</v>
      </c>
      <c r="D351" s="9">
        <v>5.6</v>
      </c>
      <c r="E351" s="2">
        <v>75</v>
      </c>
      <c r="F351" s="2">
        <v>92</v>
      </c>
      <c r="G351" s="9">
        <v>0</v>
      </c>
      <c r="H351" s="1" t="s">
        <v>9</v>
      </c>
    </row>
    <row r="352" spans="1:8" ht="15.75" hidden="1">
      <c r="A352" s="4">
        <v>45240.5</v>
      </c>
      <c r="B352" s="9">
        <v>7.2</v>
      </c>
      <c r="C352" s="9">
        <v>4.8</v>
      </c>
      <c r="D352" s="9">
        <v>8.6999999999999993</v>
      </c>
      <c r="E352" s="2">
        <v>88</v>
      </c>
      <c r="F352" s="2">
        <v>73</v>
      </c>
      <c r="G352" s="9">
        <v>0</v>
      </c>
      <c r="H352" s="1" t="s">
        <v>11</v>
      </c>
    </row>
    <row r="353" spans="1:8" ht="15.75" hidden="1">
      <c r="A353" s="4">
        <v>45240.75</v>
      </c>
      <c r="B353" s="9">
        <v>5.7</v>
      </c>
      <c r="C353" s="9">
        <v>3.8</v>
      </c>
      <c r="D353" s="9">
        <v>6.9</v>
      </c>
      <c r="E353" s="2">
        <v>88</v>
      </c>
      <c r="F353" s="2">
        <v>81</v>
      </c>
      <c r="G353" s="9">
        <v>0</v>
      </c>
      <c r="H353" s="1" t="s">
        <v>11</v>
      </c>
    </row>
    <row r="354" spans="1:8" ht="15.75" hidden="1">
      <c r="A354" s="4">
        <v>45241</v>
      </c>
      <c r="B354" s="9">
        <v>5.3</v>
      </c>
      <c r="C354" s="9">
        <v>3.5</v>
      </c>
      <c r="D354" s="9">
        <v>6.7</v>
      </c>
      <c r="E354" s="2">
        <v>100</v>
      </c>
      <c r="F354" s="2">
        <v>84</v>
      </c>
      <c r="G354" s="9">
        <v>0</v>
      </c>
      <c r="H354" s="1" t="s">
        <v>11</v>
      </c>
    </row>
    <row r="355" spans="1:8" ht="15.75" hidden="1">
      <c r="A355" s="4">
        <v>45241.25</v>
      </c>
      <c r="B355" s="9">
        <v>4</v>
      </c>
      <c r="C355" s="9">
        <v>2.1</v>
      </c>
      <c r="D355" s="9">
        <v>4.0999999999999996</v>
      </c>
      <c r="E355" s="2">
        <v>100</v>
      </c>
      <c r="F355" s="2">
        <v>93</v>
      </c>
      <c r="G355" s="9">
        <v>0</v>
      </c>
      <c r="H355" s="1" t="s">
        <v>11</v>
      </c>
    </row>
    <row r="356" spans="1:8" ht="15.75" hidden="1">
      <c r="A356" s="4">
        <v>45241.5</v>
      </c>
      <c r="B356" s="9">
        <v>6.3</v>
      </c>
      <c r="C356" s="9">
        <v>1.3</v>
      </c>
      <c r="D356" s="9">
        <v>3.9</v>
      </c>
      <c r="E356" s="2">
        <v>100</v>
      </c>
      <c r="F356" s="2">
        <v>87</v>
      </c>
      <c r="G356" s="9">
        <v>0</v>
      </c>
      <c r="H356" s="1" t="s">
        <v>11</v>
      </c>
    </row>
    <row r="357" spans="1:8" ht="15.75" hidden="1">
      <c r="A357" s="4">
        <v>45241.75</v>
      </c>
      <c r="B357" s="9">
        <v>5.5</v>
      </c>
      <c r="C357" s="9">
        <v>1.2</v>
      </c>
      <c r="D357" s="9">
        <v>2.7</v>
      </c>
      <c r="E357" s="2">
        <v>88</v>
      </c>
      <c r="F357" s="2">
        <v>95</v>
      </c>
      <c r="G357" s="9">
        <v>0</v>
      </c>
      <c r="H357" s="1" t="s">
        <v>13</v>
      </c>
    </row>
    <row r="358" spans="1:8" ht="15.75" hidden="1">
      <c r="A358" s="4">
        <v>45242</v>
      </c>
      <c r="B358" s="9">
        <v>5.8</v>
      </c>
      <c r="C358" s="9">
        <v>1.2</v>
      </c>
      <c r="D358" s="9">
        <v>2.9</v>
      </c>
      <c r="E358" s="2">
        <v>100</v>
      </c>
      <c r="F358" s="2">
        <v>98</v>
      </c>
      <c r="G358" s="9">
        <v>0.1</v>
      </c>
      <c r="H358" s="1" t="s">
        <v>14</v>
      </c>
    </row>
    <row r="359" spans="1:8" ht="15.75" hidden="1">
      <c r="A359" s="4">
        <v>45242.25</v>
      </c>
      <c r="B359" s="9">
        <v>5</v>
      </c>
      <c r="C359" s="9">
        <v>1.9</v>
      </c>
      <c r="D359" s="9">
        <v>5</v>
      </c>
      <c r="E359" s="2">
        <v>100</v>
      </c>
      <c r="F359" s="2">
        <v>100</v>
      </c>
      <c r="G359" s="9">
        <v>0.1</v>
      </c>
      <c r="H359" s="1" t="s">
        <v>14</v>
      </c>
    </row>
    <row r="360" spans="1:8" ht="15.75" hidden="1">
      <c r="A360" s="4">
        <v>45242.5</v>
      </c>
      <c r="B360" s="9">
        <v>5.0999999999999996</v>
      </c>
      <c r="C360" s="9">
        <v>3.2</v>
      </c>
      <c r="D360" s="9">
        <v>7.9</v>
      </c>
      <c r="E360" s="2">
        <v>100</v>
      </c>
      <c r="F360" s="2">
        <v>99</v>
      </c>
      <c r="G360" s="9">
        <v>0.1</v>
      </c>
      <c r="H360" s="1" t="s">
        <v>15</v>
      </c>
    </row>
    <row r="361" spans="1:8" ht="15.75" hidden="1">
      <c r="A361" s="4">
        <v>45242.75</v>
      </c>
      <c r="B361" s="9">
        <v>5.3</v>
      </c>
      <c r="C361" s="9">
        <v>4.3</v>
      </c>
      <c r="D361" s="9">
        <v>9.1999999999999993</v>
      </c>
      <c r="E361" s="2">
        <v>100</v>
      </c>
      <c r="F361" s="2">
        <v>94</v>
      </c>
      <c r="G361" s="9">
        <v>0.1</v>
      </c>
      <c r="H361" s="1" t="s">
        <v>15</v>
      </c>
    </row>
    <row r="362" spans="1:8" ht="15.75" hidden="1">
      <c r="A362" s="4">
        <v>45243</v>
      </c>
      <c r="B362" s="9">
        <v>5.6</v>
      </c>
      <c r="C362" s="9">
        <v>4</v>
      </c>
      <c r="D362" s="9">
        <v>11</v>
      </c>
      <c r="E362" s="2">
        <v>100</v>
      </c>
      <c r="F362" s="2">
        <v>91</v>
      </c>
      <c r="G362" s="9">
        <v>0</v>
      </c>
      <c r="H362" s="1" t="s">
        <v>11</v>
      </c>
    </row>
    <row r="363" spans="1:8" ht="15.75" hidden="1">
      <c r="A363" s="4">
        <v>45243.25</v>
      </c>
      <c r="B363" s="9">
        <v>5</v>
      </c>
      <c r="C363" s="9">
        <v>4.8</v>
      </c>
      <c r="D363" s="9">
        <v>10.5</v>
      </c>
      <c r="E363" s="2">
        <v>100</v>
      </c>
      <c r="F363" s="2">
        <v>92</v>
      </c>
      <c r="G363" s="9">
        <v>0.1</v>
      </c>
      <c r="H363" s="1" t="s">
        <v>14</v>
      </c>
    </row>
    <row r="364" spans="1:8" ht="15.75" hidden="1">
      <c r="A364" s="4">
        <v>45243.5</v>
      </c>
      <c r="B364" s="9">
        <v>5.2</v>
      </c>
      <c r="C364" s="9">
        <v>4.2</v>
      </c>
      <c r="D364" s="9">
        <v>11.2</v>
      </c>
      <c r="E364" s="2">
        <v>100</v>
      </c>
      <c r="F364" s="2">
        <v>88</v>
      </c>
      <c r="G364" s="9">
        <v>0</v>
      </c>
      <c r="H364" s="1" t="s">
        <v>11</v>
      </c>
    </row>
    <row r="365" spans="1:8" ht="15.75" hidden="1">
      <c r="A365" s="4">
        <v>45243.75</v>
      </c>
      <c r="B365" s="9">
        <v>3.7</v>
      </c>
      <c r="C365" s="9">
        <v>3.9</v>
      </c>
      <c r="D365" s="9">
        <v>8.1</v>
      </c>
      <c r="E365" s="2">
        <v>88</v>
      </c>
      <c r="F365" s="2">
        <v>88</v>
      </c>
      <c r="G365" s="9">
        <v>0</v>
      </c>
      <c r="H365" s="1" t="s">
        <v>11</v>
      </c>
    </row>
    <row r="366" spans="1:8" ht="15.75" hidden="1">
      <c r="A366" s="4">
        <v>45244</v>
      </c>
      <c r="B366" s="9">
        <v>3</v>
      </c>
      <c r="C366" s="9">
        <v>1.8</v>
      </c>
      <c r="D366" s="9">
        <v>3.5</v>
      </c>
      <c r="E366" s="2">
        <v>100</v>
      </c>
      <c r="F366" s="2">
        <v>97</v>
      </c>
      <c r="G366" s="9">
        <v>0</v>
      </c>
      <c r="H366" s="1" t="s">
        <v>13</v>
      </c>
    </row>
    <row r="367" spans="1:8" ht="15.75" hidden="1">
      <c r="A367" s="4">
        <v>45244.25</v>
      </c>
      <c r="B367" s="9">
        <v>1.9</v>
      </c>
      <c r="C367" s="9">
        <v>2.8</v>
      </c>
      <c r="D367" s="9">
        <v>5.5</v>
      </c>
      <c r="E367" s="2">
        <v>100</v>
      </c>
      <c r="F367" s="2">
        <v>99</v>
      </c>
      <c r="G367" s="9">
        <v>0</v>
      </c>
      <c r="H367" s="1" t="s">
        <v>16</v>
      </c>
    </row>
    <row r="368" spans="1:8" ht="15.75" hidden="1">
      <c r="A368" s="4">
        <v>45244.5</v>
      </c>
      <c r="B368" s="9">
        <v>4.0999999999999996</v>
      </c>
      <c r="C368" s="9">
        <v>1.5</v>
      </c>
      <c r="D368" s="9">
        <v>3.7</v>
      </c>
      <c r="E368" s="2">
        <v>63</v>
      </c>
      <c r="F368" s="2">
        <v>86</v>
      </c>
      <c r="G368" s="9">
        <v>0</v>
      </c>
      <c r="H368" s="1" t="s">
        <v>13</v>
      </c>
    </row>
    <row r="369" spans="1:8" ht="15.75" hidden="1">
      <c r="A369" s="4">
        <v>45244.75</v>
      </c>
      <c r="B369" s="9">
        <v>3.9</v>
      </c>
      <c r="C369" s="9">
        <v>1.4</v>
      </c>
      <c r="D369" s="9">
        <v>3.4</v>
      </c>
      <c r="E369" s="2">
        <v>100</v>
      </c>
      <c r="F369" s="2">
        <v>89</v>
      </c>
      <c r="G369" s="9">
        <v>0</v>
      </c>
      <c r="H369" s="1" t="s">
        <v>13</v>
      </c>
    </row>
    <row r="370" spans="1:8" ht="15.75" hidden="1">
      <c r="A370" s="4">
        <v>45245</v>
      </c>
      <c r="B370" s="9">
        <v>3.2</v>
      </c>
      <c r="C370" s="9">
        <v>1.3</v>
      </c>
      <c r="D370" s="9">
        <v>4.4000000000000004</v>
      </c>
      <c r="E370" s="2">
        <v>100</v>
      </c>
      <c r="F370" s="2">
        <v>96</v>
      </c>
      <c r="G370" s="9">
        <v>0.1</v>
      </c>
      <c r="H370" s="1" t="s">
        <v>14</v>
      </c>
    </row>
    <row r="371" spans="1:8" ht="15.75" hidden="1">
      <c r="A371" s="4">
        <v>45245.25</v>
      </c>
      <c r="B371" s="9">
        <v>3.1</v>
      </c>
      <c r="C371" s="9">
        <v>2.9</v>
      </c>
      <c r="D371" s="9">
        <v>5.8</v>
      </c>
      <c r="E371" s="2">
        <v>100</v>
      </c>
      <c r="F371" s="2">
        <v>95</v>
      </c>
      <c r="G371" s="9">
        <v>0</v>
      </c>
      <c r="H371" s="1" t="s">
        <v>15</v>
      </c>
    </row>
    <row r="372" spans="1:8" ht="15.75" hidden="1">
      <c r="A372" s="4">
        <v>45245.5</v>
      </c>
      <c r="B372" s="9">
        <v>3.3</v>
      </c>
      <c r="C372" s="9">
        <v>2.5</v>
      </c>
      <c r="D372" s="9">
        <v>6.1</v>
      </c>
      <c r="E372" s="2">
        <v>100</v>
      </c>
      <c r="F372" s="2">
        <v>95</v>
      </c>
      <c r="G372" s="9">
        <v>0.1</v>
      </c>
      <c r="H372" s="1" t="s">
        <v>14</v>
      </c>
    </row>
    <row r="373" spans="1:8" ht="15.75" hidden="1">
      <c r="A373" s="4">
        <v>45245.75</v>
      </c>
      <c r="B373" s="9">
        <v>1.4</v>
      </c>
      <c r="C373" s="9">
        <v>2.6</v>
      </c>
      <c r="D373" s="9">
        <v>6.2</v>
      </c>
      <c r="E373" s="2">
        <v>100</v>
      </c>
      <c r="F373" s="2">
        <v>95</v>
      </c>
      <c r="G373" s="9">
        <v>0</v>
      </c>
      <c r="H373" s="1" t="s">
        <v>14</v>
      </c>
    </row>
    <row r="374" spans="1:8" ht="15.75" hidden="1">
      <c r="A374" s="4">
        <v>45246</v>
      </c>
      <c r="B374" s="9">
        <v>0.2</v>
      </c>
      <c r="C374" s="9">
        <v>2</v>
      </c>
      <c r="D374" s="9">
        <v>6.3</v>
      </c>
      <c r="E374" s="2">
        <v>100</v>
      </c>
      <c r="F374" s="2">
        <v>92</v>
      </c>
      <c r="G374" s="9">
        <v>0</v>
      </c>
      <c r="H374" s="1" t="s">
        <v>11</v>
      </c>
    </row>
    <row r="375" spans="1:8" ht="15.75" hidden="1">
      <c r="A375" s="4">
        <v>45246.25</v>
      </c>
      <c r="B375" s="9">
        <v>0.4</v>
      </c>
      <c r="C375" s="9">
        <v>1.9</v>
      </c>
      <c r="D375" s="9">
        <v>4.3</v>
      </c>
      <c r="E375" s="2">
        <v>100</v>
      </c>
      <c r="F375" s="2">
        <v>95</v>
      </c>
      <c r="G375" s="9">
        <v>0</v>
      </c>
      <c r="H375" s="1" t="s">
        <v>22</v>
      </c>
    </row>
    <row r="376" spans="1:8" ht="15.75" hidden="1">
      <c r="A376" s="4">
        <v>45246.5</v>
      </c>
      <c r="B376" s="9">
        <v>1.4</v>
      </c>
      <c r="C376" s="9">
        <v>1.4</v>
      </c>
      <c r="D376" s="9">
        <v>3.1</v>
      </c>
      <c r="E376" s="2">
        <v>88</v>
      </c>
      <c r="F376" s="2">
        <v>90</v>
      </c>
      <c r="G376" s="9">
        <v>0</v>
      </c>
      <c r="H376" s="1" t="s">
        <v>15</v>
      </c>
    </row>
    <row r="377" spans="1:8" ht="15.75" hidden="1">
      <c r="A377" s="4">
        <v>45246.75</v>
      </c>
      <c r="B377" s="9">
        <v>0.7</v>
      </c>
      <c r="C377" s="9">
        <v>1.4</v>
      </c>
      <c r="D377" s="9">
        <v>2.5</v>
      </c>
      <c r="E377" s="2">
        <v>100</v>
      </c>
      <c r="F377" s="2">
        <v>95</v>
      </c>
      <c r="G377" s="9">
        <v>0</v>
      </c>
      <c r="H377" s="1" t="s">
        <v>24</v>
      </c>
    </row>
    <row r="378" spans="1:8" ht="15.75" hidden="1">
      <c r="A378" s="4">
        <v>45247</v>
      </c>
      <c r="B378" s="9">
        <v>0.3</v>
      </c>
      <c r="C378" s="9">
        <v>1.5</v>
      </c>
      <c r="D378" s="9">
        <v>2.4</v>
      </c>
      <c r="E378" s="2">
        <v>100</v>
      </c>
      <c r="F378" s="2">
        <v>94</v>
      </c>
      <c r="G378" s="9">
        <v>0</v>
      </c>
      <c r="H378" s="1" t="s">
        <v>11</v>
      </c>
    </row>
    <row r="379" spans="1:8" ht="15.75" hidden="1">
      <c r="A379" s="4">
        <v>45247.25</v>
      </c>
      <c r="B379" s="9">
        <v>-0.2</v>
      </c>
      <c r="C379" s="9">
        <v>1.5</v>
      </c>
      <c r="D379" s="9">
        <v>3.6</v>
      </c>
      <c r="E379" s="2">
        <v>100</v>
      </c>
      <c r="F379" s="2">
        <v>92</v>
      </c>
      <c r="G379" s="9">
        <v>0</v>
      </c>
      <c r="H379" s="1" t="s">
        <v>11</v>
      </c>
    </row>
    <row r="380" spans="1:8" ht="15.75" hidden="1">
      <c r="A380" s="4">
        <v>45247.5</v>
      </c>
      <c r="B380" s="9">
        <v>0</v>
      </c>
      <c r="C380" s="9">
        <v>1.9</v>
      </c>
      <c r="D380" s="9">
        <v>4.9000000000000004</v>
      </c>
      <c r="E380" s="2">
        <v>100</v>
      </c>
      <c r="F380" s="2">
        <v>97</v>
      </c>
      <c r="G380" s="9">
        <v>0.4</v>
      </c>
      <c r="H380" s="1" t="s">
        <v>22</v>
      </c>
    </row>
    <row r="381" spans="1:8" ht="15.75" hidden="1">
      <c r="A381" s="4">
        <v>45247.75</v>
      </c>
      <c r="B381" s="9">
        <v>-0.5</v>
      </c>
      <c r="C381" s="9">
        <v>1.8</v>
      </c>
      <c r="D381" s="9">
        <v>4.4000000000000004</v>
      </c>
      <c r="E381" s="2">
        <v>100</v>
      </c>
      <c r="F381" s="2">
        <v>91</v>
      </c>
      <c r="G381" s="9">
        <v>0</v>
      </c>
      <c r="H381" s="1" t="s">
        <v>11</v>
      </c>
    </row>
    <row r="382" spans="1:8" ht="15.75" hidden="1">
      <c r="A382" s="4">
        <v>45248</v>
      </c>
      <c r="B382" s="9">
        <v>-2.8</v>
      </c>
      <c r="C382" s="9">
        <v>1.7</v>
      </c>
      <c r="D382" s="9">
        <v>5.0999999999999996</v>
      </c>
      <c r="E382" s="2">
        <v>88</v>
      </c>
      <c r="F382" s="2">
        <v>85</v>
      </c>
      <c r="G382" s="9">
        <v>0</v>
      </c>
      <c r="H382" s="1" t="s">
        <v>11</v>
      </c>
    </row>
    <row r="383" spans="1:8" ht="15.75" hidden="1">
      <c r="A383" s="4">
        <v>45248.25</v>
      </c>
      <c r="B383" s="9">
        <v>-2.2999999999999998</v>
      </c>
      <c r="C383" s="9">
        <v>1.8</v>
      </c>
      <c r="D383" s="9">
        <v>3.9</v>
      </c>
      <c r="E383" s="2">
        <v>100</v>
      </c>
      <c r="F383" s="2">
        <v>85</v>
      </c>
      <c r="G383" s="9">
        <v>0</v>
      </c>
      <c r="H383" s="1" t="s">
        <v>11</v>
      </c>
    </row>
    <row r="384" spans="1:8" ht="15.75" hidden="1">
      <c r="A384" s="4">
        <v>45248.5</v>
      </c>
      <c r="B384" s="9">
        <v>-0.3</v>
      </c>
      <c r="C384" s="9">
        <v>1.6</v>
      </c>
      <c r="D384" s="9">
        <v>2.9</v>
      </c>
      <c r="E384" s="2">
        <v>100</v>
      </c>
      <c r="F384" s="2">
        <v>82</v>
      </c>
      <c r="G384" s="9">
        <v>0</v>
      </c>
      <c r="H384" s="1" t="s">
        <v>11</v>
      </c>
    </row>
    <row r="385" spans="1:8" ht="15.75" hidden="1">
      <c r="A385" s="4">
        <v>45248.75</v>
      </c>
      <c r="B385" s="9">
        <v>-0.8</v>
      </c>
      <c r="C385" s="9">
        <v>1.7</v>
      </c>
      <c r="D385" s="9">
        <v>2.7</v>
      </c>
      <c r="E385" s="2">
        <v>100</v>
      </c>
      <c r="F385" s="2">
        <v>90</v>
      </c>
      <c r="G385" s="9">
        <v>0</v>
      </c>
      <c r="H385" s="1" t="s">
        <v>11</v>
      </c>
    </row>
    <row r="386" spans="1:8" ht="15.75" hidden="1">
      <c r="A386" s="4">
        <v>45249</v>
      </c>
      <c r="B386" s="9">
        <v>-1.1000000000000001</v>
      </c>
      <c r="C386" s="9">
        <v>0.6</v>
      </c>
      <c r="D386" s="9">
        <v>1.7</v>
      </c>
      <c r="E386" s="2">
        <v>100</v>
      </c>
      <c r="F386" s="2">
        <v>97</v>
      </c>
      <c r="G386" s="9">
        <v>0</v>
      </c>
      <c r="H386" s="1" t="s">
        <v>11</v>
      </c>
    </row>
    <row r="387" spans="1:8" ht="15.75" hidden="1">
      <c r="A387" s="4">
        <v>45249.25</v>
      </c>
      <c r="B387" s="9">
        <v>-1.7</v>
      </c>
      <c r="C387" s="9">
        <v>0.9</v>
      </c>
      <c r="D387" s="9">
        <v>2.2000000000000002</v>
      </c>
      <c r="E387" s="2">
        <v>100</v>
      </c>
      <c r="F387" s="2">
        <v>95</v>
      </c>
      <c r="G387" s="9">
        <v>0</v>
      </c>
      <c r="H387" s="1" t="s">
        <v>11</v>
      </c>
    </row>
    <row r="388" spans="1:8" ht="15.75" hidden="1">
      <c r="A388" s="4">
        <v>45249.5</v>
      </c>
      <c r="B388" s="9">
        <v>-0.7</v>
      </c>
      <c r="C388" s="9">
        <v>2.6</v>
      </c>
      <c r="D388" s="9">
        <v>4.3</v>
      </c>
      <c r="E388" s="2">
        <v>100</v>
      </c>
      <c r="F388" s="2">
        <v>83</v>
      </c>
      <c r="G388" s="9">
        <v>0</v>
      </c>
      <c r="H388" s="1" t="s">
        <v>11</v>
      </c>
    </row>
    <row r="389" spans="1:8" ht="15.75" hidden="1">
      <c r="A389" s="4">
        <v>45249.75</v>
      </c>
      <c r="B389" s="9">
        <v>0</v>
      </c>
      <c r="C389" s="9">
        <v>2.5</v>
      </c>
      <c r="D389" s="9">
        <v>4.5999999999999996</v>
      </c>
      <c r="E389" s="2">
        <v>100</v>
      </c>
      <c r="F389" s="2">
        <v>90</v>
      </c>
      <c r="G389" s="9">
        <v>0</v>
      </c>
      <c r="H389" s="1" t="s">
        <v>11</v>
      </c>
    </row>
    <row r="390" spans="1:8" ht="15.75" hidden="1">
      <c r="A390" s="4">
        <v>45250</v>
      </c>
      <c r="B390" s="9">
        <v>-0.3</v>
      </c>
      <c r="C390" s="9">
        <v>3.8</v>
      </c>
      <c r="D390" s="9">
        <v>6.7</v>
      </c>
      <c r="E390" s="2">
        <v>100</v>
      </c>
      <c r="F390" s="2">
        <v>82</v>
      </c>
      <c r="G390" s="9">
        <v>0</v>
      </c>
      <c r="H390" s="1" t="s">
        <v>11</v>
      </c>
    </row>
    <row r="391" spans="1:8" ht="15.75" hidden="1">
      <c r="A391" s="4">
        <v>45250.25</v>
      </c>
      <c r="B391" s="9">
        <v>-1.2</v>
      </c>
      <c r="C391" s="9">
        <v>2.8</v>
      </c>
      <c r="D391" s="9">
        <v>6.5</v>
      </c>
      <c r="E391" s="2">
        <v>100</v>
      </c>
      <c r="F391" s="2">
        <v>74</v>
      </c>
      <c r="G391" s="9">
        <v>0</v>
      </c>
      <c r="H391" s="1" t="s">
        <v>11</v>
      </c>
    </row>
    <row r="392" spans="1:8" ht="15.75" hidden="1">
      <c r="A392" s="4">
        <v>45250.5</v>
      </c>
      <c r="B392" s="9">
        <v>0.3</v>
      </c>
      <c r="C392" s="9">
        <v>3.7</v>
      </c>
      <c r="D392" s="9">
        <v>8.1</v>
      </c>
      <c r="E392" s="2">
        <v>100</v>
      </c>
      <c r="F392" s="2">
        <v>55</v>
      </c>
      <c r="G392" s="9">
        <v>0</v>
      </c>
      <c r="H392" s="1" t="s">
        <v>11</v>
      </c>
    </row>
    <row r="393" spans="1:8" ht="15.75" hidden="1">
      <c r="A393" s="4">
        <v>45250.75</v>
      </c>
      <c r="B393" s="9">
        <v>-2.6</v>
      </c>
      <c r="C393" s="9">
        <v>1.6</v>
      </c>
      <c r="D393" s="9">
        <v>3.7</v>
      </c>
      <c r="E393" s="2">
        <v>0</v>
      </c>
      <c r="F393" s="2">
        <v>72</v>
      </c>
      <c r="G393" s="9">
        <v>0</v>
      </c>
      <c r="H393" s="1" t="s">
        <v>8</v>
      </c>
    </row>
    <row r="394" spans="1:8" ht="15.75" hidden="1">
      <c r="A394" s="4">
        <v>45251</v>
      </c>
      <c r="B394" s="9">
        <v>-4.9000000000000004</v>
      </c>
      <c r="C394" s="9">
        <v>1.4</v>
      </c>
      <c r="D394" s="9">
        <v>2.9</v>
      </c>
      <c r="E394" s="2">
        <v>88</v>
      </c>
      <c r="F394" s="2">
        <v>79</v>
      </c>
      <c r="G394" s="9">
        <v>0</v>
      </c>
      <c r="H394" s="1" t="s">
        <v>11</v>
      </c>
    </row>
    <row r="395" spans="1:8" ht="15.75" hidden="1">
      <c r="A395" s="4">
        <v>45251.25</v>
      </c>
      <c r="B395" s="9">
        <v>-4</v>
      </c>
      <c r="C395" s="9">
        <v>1.1000000000000001</v>
      </c>
      <c r="D395" s="9">
        <v>2.6</v>
      </c>
      <c r="E395" s="2">
        <v>100</v>
      </c>
      <c r="F395" s="2">
        <v>77</v>
      </c>
      <c r="G395" s="9">
        <v>0</v>
      </c>
      <c r="H395" s="1" t="s">
        <v>11</v>
      </c>
    </row>
    <row r="396" spans="1:8" ht="15.75" hidden="1">
      <c r="A396" s="4">
        <v>45251.5</v>
      </c>
      <c r="B396" s="9">
        <v>-2.4</v>
      </c>
      <c r="C396" s="9">
        <v>2.9</v>
      </c>
      <c r="D396" s="9">
        <v>5.9</v>
      </c>
      <c r="E396" s="2">
        <v>13</v>
      </c>
      <c r="F396" s="2">
        <v>51</v>
      </c>
      <c r="G396" s="9">
        <v>0</v>
      </c>
      <c r="H396" s="1" t="s">
        <v>10</v>
      </c>
    </row>
    <row r="397" spans="1:8" ht="15.75" hidden="1">
      <c r="A397" s="4">
        <v>45251.75</v>
      </c>
      <c r="B397" s="9">
        <v>-3</v>
      </c>
      <c r="C397" s="9">
        <v>2.1</v>
      </c>
      <c r="D397" s="9">
        <v>5.0999999999999996</v>
      </c>
      <c r="E397" s="2">
        <v>100</v>
      </c>
      <c r="F397" s="2">
        <v>62</v>
      </c>
      <c r="G397" s="9">
        <v>0</v>
      </c>
      <c r="H397" s="1" t="s">
        <v>11</v>
      </c>
    </row>
    <row r="398" spans="1:8" ht="15.75" hidden="1">
      <c r="A398" s="4">
        <v>45252</v>
      </c>
      <c r="B398" s="9">
        <v>-5.5</v>
      </c>
      <c r="C398" s="9">
        <v>2.2999999999999998</v>
      </c>
      <c r="D398" s="9">
        <v>4.5</v>
      </c>
      <c r="E398" s="2">
        <v>100</v>
      </c>
      <c r="F398" s="2">
        <v>87</v>
      </c>
      <c r="G398" s="9">
        <v>0</v>
      </c>
      <c r="H398" s="1" t="s">
        <v>24</v>
      </c>
    </row>
    <row r="399" spans="1:8" ht="15.75" hidden="1">
      <c r="A399" s="4">
        <v>45252.25</v>
      </c>
      <c r="B399" s="9">
        <v>-7.5</v>
      </c>
      <c r="C399" s="9">
        <v>2</v>
      </c>
      <c r="D399" s="9">
        <v>7.6</v>
      </c>
      <c r="E399" s="2">
        <v>88</v>
      </c>
      <c r="F399" s="2">
        <v>74</v>
      </c>
      <c r="G399" s="9">
        <v>0</v>
      </c>
      <c r="H399" s="1" t="s">
        <v>11</v>
      </c>
    </row>
    <row r="400" spans="1:8" ht="15.75" hidden="1">
      <c r="A400" s="4">
        <v>45252.5</v>
      </c>
      <c r="B400" s="9">
        <v>-4</v>
      </c>
      <c r="C400" s="9">
        <v>1.4</v>
      </c>
      <c r="D400" s="9">
        <v>4.0999999999999996</v>
      </c>
      <c r="E400" s="2">
        <v>13</v>
      </c>
      <c r="F400" s="2">
        <v>62</v>
      </c>
      <c r="G400" s="9">
        <v>0</v>
      </c>
      <c r="H400" s="1" t="s">
        <v>10</v>
      </c>
    </row>
    <row r="401" spans="1:8" ht="15.75" hidden="1">
      <c r="A401" s="4">
        <v>45252.75</v>
      </c>
      <c r="B401" s="9">
        <v>-7.8</v>
      </c>
      <c r="C401" s="9">
        <v>1.8</v>
      </c>
      <c r="D401" s="9">
        <v>2.7</v>
      </c>
      <c r="E401" s="2">
        <v>25</v>
      </c>
      <c r="F401" s="2">
        <v>82</v>
      </c>
      <c r="G401" s="9">
        <v>0</v>
      </c>
      <c r="H401" s="1" t="s">
        <v>10</v>
      </c>
    </row>
    <row r="402" spans="1:8" ht="15.75" hidden="1">
      <c r="A402" s="4">
        <v>45253</v>
      </c>
      <c r="B402" s="9">
        <v>-5.2</v>
      </c>
      <c r="C402" s="9">
        <v>4.7</v>
      </c>
      <c r="D402" s="9">
        <v>10.5</v>
      </c>
      <c r="E402" s="2">
        <v>88</v>
      </c>
      <c r="F402" s="2">
        <v>81</v>
      </c>
      <c r="G402" s="9">
        <v>0</v>
      </c>
      <c r="H402" s="1" t="s">
        <v>11</v>
      </c>
    </row>
    <row r="403" spans="1:8" ht="15.75" hidden="1">
      <c r="A403" s="4">
        <v>45253.25</v>
      </c>
      <c r="B403" s="9">
        <v>-3.3</v>
      </c>
      <c r="C403" s="9">
        <v>6.3</v>
      </c>
      <c r="D403" s="9">
        <v>14.3</v>
      </c>
      <c r="E403" s="2">
        <v>100</v>
      </c>
      <c r="F403" s="2">
        <v>91</v>
      </c>
      <c r="G403" s="9">
        <v>0.8</v>
      </c>
      <c r="H403" s="1" t="s">
        <v>24</v>
      </c>
    </row>
    <row r="404" spans="1:8" ht="15.75" hidden="1">
      <c r="A404" s="4">
        <v>45253.5</v>
      </c>
      <c r="B404" s="9">
        <v>0.5</v>
      </c>
      <c r="C404" s="9">
        <v>5.6</v>
      </c>
      <c r="D404" s="9">
        <v>11.3</v>
      </c>
      <c r="E404" s="2">
        <v>100</v>
      </c>
      <c r="F404" s="2">
        <v>97</v>
      </c>
      <c r="G404" s="9">
        <v>1.2</v>
      </c>
      <c r="H404" s="1" t="s">
        <v>24</v>
      </c>
    </row>
    <row r="405" spans="1:8" ht="15.75" hidden="1">
      <c r="A405" s="4">
        <v>45253.75</v>
      </c>
      <c r="B405" s="9">
        <v>4.3</v>
      </c>
      <c r="C405" s="9">
        <v>5.0999999999999996</v>
      </c>
      <c r="D405" s="9">
        <v>12.9</v>
      </c>
      <c r="E405" s="2">
        <v>100</v>
      </c>
      <c r="F405" s="2">
        <v>92</v>
      </c>
      <c r="G405" s="9">
        <v>0.2</v>
      </c>
      <c r="H405" s="1" t="s">
        <v>14</v>
      </c>
    </row>
    <row r="406" spans="1:8" ht="15.75" hidden="1">
      <c r="A406" s="4">
        <v>45254</v>
      </c>
      <c r="B406" s="9">
        <v>1.3</v>
      </c>
      <c r="C406" s="9">
        <v>6.1</v>
      </c>
      <c r="D406" s="9">
        <v>12.4</v>
      </c>
      <c r="E406" s="2">
        <v>100</v>
      </c>
      <c r="F406" s="2">
        <v>95</v>
      </c>
      <c r="G406" s="9">
        <v>1.3</v>
      </c>
      <c r="H406" s="1" t="s">
        <v>14</v>
      </c>
    </row>
    <row r="407" spans="1:8" ht="15.75" hidden="1">
      <c r="A407" s="4">
        <v>45254.25</v>
      </c>
      <c r="B407" s="9">
        <v>1.2</v>
      </c>
      <c r="C407" s="9">
        <v>5.2</v>
      </c>
      <c r="D407" s="9">
        <v>10.5</v>
      </c>
      <c r="E407" s="2">
        <v>88</v>
      </c>
      <c r="F407" s="2">
        <v>93</v>
      </c>
      <c r="G407" s="9">
        <v>0</v>
      </c>
      <c r="H407" s="1" t="s">
        <v>11</v>
      </c>
    </row>
    <row r="408" spans="1:8" ht="15.75" hidden="1">
      <c r="A408" s="4">
        <v>45254.5</v>
      </c>
      <c r="B408" s="9">
        <v>1.8</v>
      </c>
      <c r="C408" s="9">
        <v>5.8</v>
      </c>
      <c r="D408" s="9">
        <v>11.6</v>
      </c>
      <c r="E408" s="2">
        <v>100</v>
      </c>
      <c r="F408" s="2">
        <v>80</v>
      </c>
      <c r="G408" s="9">
        <v>0</v>
      </c>
      <c r="H408" s="1" t="s">
        <v>11</v>
      </c>
    </row>
    <row r="409" spans="1:8" ht="15.75" hidden="1">
      <c r="A409" s="4">
        <v>45254.75</v>
      </c>
      <c r="B409" s="9">
        <v>0.4</v>
      </c>
      <c r="C409" s="9">
        <v>3.8</v>
      </c>
      <c r="D409" s="9">
        <v>6.9</v>
      </c>
      <c r="E409" s="2">
        <v>100</v>
      </c>
      <c r="F409" s="2">
        <v>93</v>
      </c>
      <c r="G409" s="9">
        <v>0.1</v>
      </c>
      <c r="H409" s="1" t="s">
        <v>14</v>
      </c>
    </row>
    <row r="410" spans="1:8" ht="15.75" hidden="1">
      <c r="A410" s="4">
        <v>45255</v>
      </c>
      <c r="B410" s="9">
        <v>-0.5</v>
      </c>
      <c r="C410" s="9">
        <v>2.7</v>
      </c>
      <c r="D410" s="9">
        <v>5.4</v>
      </c>
      <c r="E410" s="2">
        <v>88</v>
      </c>
      <c r="F410" s="2">
        <v>92</v>
      </c>
      <c r="G410" s="9">
        <v>0</v>
      </c>
      <c r="H410" s="1" t="s">
        <v>11</v>
      </c>
    </row>
    <row r="411" spans="1:8" ht="15.75" hidden="1">
      <c r="A411" s="4">
        <v>45255.25</v>
      </c>
      <c r="B411" s="9">
        <v>-1</v>
      </c>
      <c r="C411" s="9">
        <v>3</v>
      </c>
      <c r="D411" s="9">
        <v>5.7</v>
      </c>
      <c r="E411" s="2">
        <v>100</v>
      </c>
      <c r="F411" s="2">
        <v>93</v>
      </c>
      <c r="G411" s="9">
        <v>0</v>
      </c>
      <c r="H411" s="1" t="s">
        <v>11</v>
      </c>
    </row>
    <row r="412" spans="1:8" ht="15.75" hidden="1">
      <c r="A412" s="4">
        <v>45255.5</v>
      </c>
      <c r="B412" s="9">
        <v>-0.1</v>
      </c>
      <c r="C412" s="9">
        <v>2.8</v>
      </c>
      <c r="D412" s="9">
        <v>5.6</v>
      </c>
      <c r="E412" s="2">
        <v>100</v>
      </c>
      <c r="F412" s="2">
        <v>85</v>
      </c>
      <c r="G412" s="9">
        <v>0</v>
      </c>
      <c r="H412" s="1" t="s">
        <v>11</v>
      </c>
    </row>
    <row r="413" spans="1:8" ht="15.75" hidden="1">
      <c r="A413" s="4">
        <v>45255.75</v>
      </c>
      <c r="B413" s="9">
        <v>-1</v>
      </c>
      <c r="C413" s="9">
        <v>1.2</v>
      </c>
      <c r="D413" s="9">
        <v>3</v>
      </c>
      <c r="E413" s="2">
        <v>100</v>
      </c>
      <c r="F413" s="2">
        <v>91</v>
      </c>
      <c r="G413" s="9">
        <v>0</v>
      </c>
      <c r="H413" s="1" t="s">
        <v>24</v>
      </c>
    </row>
    <row r="414" spans="1:8" ht="15.75" hidden="1">
      <c r="A414" s="4">
        <v>45256</v>
      </c>
      <c r="B414" s="9">
        <v>-2.7</v>
      </c>
      <c r="C414" s="9">
        <v>3.4</v>
      </c>
      <c r="D414" s="9">
        <v>6.4</v>
      </c>
      <c r="E414" s="2">
        <v>100</v>
      </c>
      <c r="F414" s="2">
        <v>94</v>
      </c>
      <c r="G414" s="9">
        <v>0</v>
      </c>
      <c r="H414" s="1" t="s">
        <v>24</v>
      </c>
    </row>
    <row r="415" spans="1:8" ht="15.75" hidden="1">
      <c r="A415" s="4">
        <v>45256.25</v>
      </c>
      <c r="B415" s="9">
        <v>-4.5</v>
      </c>
      <c r="C415" s="9">
        <v>2.8</v>
      </c>
      <c r="D415" s="9">
        <v>6.4</v>
      </c>
      <c r="E415" s="2">
        <v>100</v>
      </c>
      <c r="F415" s="2">
        <v>91</v>
      </c>
      <c r="G415" s="9">
        <v>0.1</v>
      </c>
      <c r="H415" s="1" t="s">
        <v>24</v>
      </c>
    </row>
    <row r="416" spans="1:8" ht="15.75" hidden="1">
      <c r="A416" s="4">
        <v>45256.5</v>
      </c>
      <c r="B416" s="9">
        <v>-4.0999999999999996</v>
      </c>
      <c r="C416" s="9">
        <v>2.2000000000000002</v>
      </c>
      <c r="D416" s="9">
        <v>5.9</v>
      </c>
      <c r="E416" s="2">
        <v>100</v>
      </c>
      <c r="F416" s="2">
        <v>77</v>
      </c>
      <c r="G416" s="9">
        <v>0</v>
      </c>
      <c r="H416" s="1" t="s">
        <v>11</v>
      </c>
    </row>
    <row r="417" spans="1:8" ht="15.75" hidden="1">
      <c r="A417" s="4">
        <v>45256.75</v>
      </c>
      <c r="B417" s="9">
        <v>-5.7</v>
      </c>
      <c r="C417" s="9">
        <v>1.9</v>
      </c>
      <c r="D417" s="9">
        <v>5.8</v>
      </c>
      <c r="E417" s="2">
        <v>100</v>
      </c>
      <c r="F417" s="2">
        <v>83</v>
      </c>
      <c r="G417" s="9">
        <v>0</v>
      </c>
      <c r="H417" s="1" t="s">
        <v>11</v>
      </c>
    </row>
    <row r="418" spans="1:8" ht="15.75" hidden="1">
      <c r="A418" s="4">
        <v>45257</v>
      </c>
      <c r="B418" s="9">
        <v>-6.5</v>
      </c>
      <c r="C418" s="9">
        <v>1.9</v>
      </c>
      <c r="D418" s="9">
        <v>5.7</v>
      </c>
      <c r="E418" s="2">
        <v>100</v>
      </c>
      <c r="F418" s="2">
        <v>88</v>
      </c>
      <c r="G418" s="9">
        <v>0</v>
      </c>
      <c r="H418" s="1" t="s">
        <v>11</v>
      </c>
    </row>
    <row r="419" spans="1:8" ht="15.75" hidden="1">
      <c r="A419" s="4">
        <v>45257.25</v>
      </c>
      <c r="B419" s="9">
        <v>-7.2</v>
      </c>
      <c r="C419" s="9">
        <v>2.4</v>
      </c>
      <c r="D419" s="9">
        <v>7.2</v>
      </c>
      <c r="E419" s="2">
        <v>100</v>
      </c>
      <c r="F419" s="2">
        <v>94</v>
      </c>
      <c r="G419" s="9">
        <v>0</v>
      </c>
      <c r="H419" s="1" t="s">
        <v>24</v>
      </c>
    </row>
    <row r="420" spans="1:8" ht="15.75" hidden="1">
      <c r="A420" s="4">
        <v>45257.5</v>
      </c>
      <c r="B420" s="9">
        <v>-6.4</v>
      </c>
      <c r="C420" s="9">
        <v>4.5999999999999996</v>
      </c>
      <c r="D420" s="9">
        <v>10.3</v>
      </c>
      <c r="E420" s="2">
        <v>100</v>
      </c>
      <c r="F420" s="2">
        <v>90</v>
      </c>
      <c r="G420" s="9">
        <v>0</v>
      </c>
      <c r="H420" s="1" t="s">
        <v>24</v>
      </c>
    </row>
    <row r="421" spans="1:8" ht="15.75" hidden="1">
      <c r="A421" s="4">
        <v>45257.75</v>
      </c>
      <c r="B421" s="9">
        <v>-5.9</v>
      </c>
      <c r="C421" s="9">
        <v>4.8</v>
      </c>
      <c r="D421" s="9">
        <v>11.9</v>
      </c>
      <c r="E421" s="2">
        <v>88</v>
      </c>
      <c r="F421" s="2">
        <v>86</v>
      </c>
      <c r="G421" s="9">
        <v>0</v>
      </c>
      <c r="H421" s="1" t="s">
        <v>11</v>
      </c>
    </row>
    <row r="422" spans="1:8" ht="15.75" hidden="1">
      <c r="A422" s="4">
        <v>45258</v>
      </c>
      <c r="B422" s="9">
        <v>-4.8</v>
      </c>
      <c r="C422" s="9">
        <v>3.9</v>
      </c>
      <c r="D422" s="9">
        <v>9.3000000000000007</v>
      </c>
      <c r="E422" s="2">
        <v>100</v>
      </c>
      <c r="F422" s="2">
        <v>87</v>
      </c>
      <c r="G422" s="9">
        <v>0</v>
      </c>
      <c r="H422" s="1" t="s">
        <v>11</v>
      </c>
    </row>
    <row r="423" spans="1:8" ht="15.75" hidden="1">
      <c r="A423" s="4">
        <v>45258.25</v>
      </c>
      <c r="B423" s="9">
        <v>-5.9</v>
      </c>
      <c r="C423" s="9">
        <v>2.7</v>
      </c>
      <c r="D423" s="9">
        <v>11</v>
      </c>
      <c r="E423" s="2">
        <v>100</v>
      </c>
      <c r="F423" s="2">
        <v>84</v>
      </c>
      <c r="G423" s="9">
        <v>0</v>
      </c>
      <c r="H423" s="1" t="s">
        <v>11</v>
      </c>
    </row>
    <row r="424" spans="1:8" ht="15.75" hidden="1">
      <c r="A424" s="4">
        <v>45258.5</v>
      </c>
      <c r="B424" s="9">
        <v>-2.8</v>
      </c>
      <c r="C424" s="9">
        <v>4.5999999999999996</v>
      </c>
      <c r="D424" s="9">
        <v>7.4</v>
      </c>
      <c r="E424" s="2">
        <v>0</v>
      </c>
      <c r="F424" s="2">
        <v>68</v>
      </c>
      <c r="G424" s="9">
        <v>0</v>
      </c>
      <c r="H424" s="1" t="s">
        <v>8</v>
      </c>
    </row>
    <row r="425" spans="1:8" ht="15.75" hidden="1">
      <c r="A425" s="4">
        <v>45258.75</v>
      </c>
      <c r="B425" s="9">
        <v>-8.8000000000000007</v>
      </c>
      <c r="C425" s="9">
        <v>2.6</v>
      </c>
      <c r="D425" s="9">
        <v>3.5</v>
      </c>
      <c r="E425" s="2">
        <v>13</v>
      </c>
      <c r="F425" s="2">
        <v>91</v>
      </c>
      <c r="G425" s="9">
        <v>0</v>
      </c>
      <c r="H425" s="1" t="s">
        <v>10</v>
      </c>
    </row>
    <row r="426" spans="1:8" ht="15.75" hidden="1">
      <c r="A426" s="4">
        <v>45259</v>
      </c>
      <c r="B426" s="9">
        <v>-8.6999999999999993</v>
      </c>
      <c r="C426" s="9">
        <v>0.4</v>
      </c>
      <c r="D426" s="9">
        <v>2</v>
      </c>
      <c r="E426" s="2">
        <v>100</v>
      </c>
      <c r="F426" s="2">
        <v>91</v>
      </c>
      <c r="G426" s="9">
        <v>0</v>
      </c>
      <c r="H426" s="1" t="s">
        <v>11</v>
      </c>
    </row>
    <row r="427" spans="1:8" ht="15.75" hidden="1">
      <c r="A427" s="4">
        <v>45259.25</v>
      </c>
      <c r="B427" s="9">
        <v>-8.6999999999999993</v>
      </c>
      <c r="C427" s="9">
        <v>2.4</v>
      </c>
      <c r="D427" s="9">
        <v>4.5999999999999996</v>
      </c>
      <c r="E427" s="2">
        <v>100</v>
      </c>
      <c r="F427" s="2">
        <v>88</v>
      </c>
      <c r="G427" s="9">
        <v>0</v>
      </c>
      <c r="H427" s="1" t="s">
        <v>11</v>
      </c>
    </row>
    <row r="428" spans="1:8" ht="15.75" hidden="1">
      <c r="A428" s="4">
        <v>45259.5</v>
      </c>
      <c r="B428" s="9">
        <v>-5.8</v>
      </c>
      <c r="C428" s="9">
        <v>2.7</v>
      </c>
      <c r="D428" s="9">
        <v>6.2</v>
      </c>
      <c r="E428" s="2">
        <v>100</v>
      </c>
      <c r="F428" s="2">
        <v>87</v>
      </c>
      <c r="G428" s="9">
        <v>0.2</v>
      </c>
      <c r="H428" s="1" t="s">
        <v>24</v>
      </c>
    </row>
    <row r="429" spans="1:8" ht="15.75" hidden="1">
      <c r="A429" s="4">
        <v>45259.75</v>
      </c>
      <c r="B429" s="9">
        <v>-5.3</v>
      </c>
      <c r="C429" s="9">
        <v>4.7</v>
      </c>
      <c r="D429" s="9">
        <v>9.6999999999999993</v>
      </c>
      <c r="E429" s="2">
        <v>100</v>
      </c>
      <c r="F429" s="2">
        <v>90</v>
      </c>
      <c r="G429" s="9">
        <v>0.4</v>
      </c>
      <c r="H429" s="1" t="s">
        <v>24</v>
      </c>
    </row>
    <row r="430" spans="1:8" ht="15.75" hidden="1">
      <c r="A430" s="4">
        <v>45260</v>
      </c>
      <c r="B430" s="9">
        <v>-5.6</v>
      </c>
      <c r="C430" s="9">
        <v>4.4000000000000004</v>
      </c>
      <c r="D430" s="9">
        <v>10</v>
      </c>
      <c r="E430" s="2">
        <v>88</v>
      </c>
      <c r="F430" s="2">
        <v>88</v>
      </c>
      <c r="G430" s="9">
        <v>0</v>
      </c>
      <c r="H430" s="1" t="s">
        <v>24</v>
      </c>
    </row>
    <row r="431" spans="1:8" ht="15.75" hidden="1">
      <c r="A431" s="4">
        <v>45260.25</v>
      </c>
      <c r="B431" s="9">
        <v>-6.5</v>
      </c>
      <c r="C431" s="9">
        <v>3.7</v>
      </c>
      <c r="D431" s="9">
        <v>8</v>
      </c>
      <c r="E431" s="2">
        <v>100</v>
      </c>
      <c r="F431" s="2">
        <v>93</v>
      </c>
      <c r="G431" s="9">
        <v>0</v>
      </c>
      <c r="H431" s="1" t="s">
        <v>13</v>
      </c>
    </row>
    <row r="432" spans="1:8" ht="15.75" hidden="1">
      <c r="A432" s="4">
        <v>45260.5</v>
      </c>
      <c r="B432" s="9">
        <v>-5.9</v>
      </c>
      <c r="C432" s="9">
        <v>2.2999999999999998</v>
      </c>
      <c r="D432" s="9">
        <v>6.4</v>
      </c>
      <c r="E432" s="2">
        <v>100</v>
      </c>
      <c r="F432" s="2">
        <v>87</v>
      </c>
      <c r="G432" s="9">
        <v>0</v>
      </c>
      <c r="H432" s="1" t="s">
        <v>13</v>
      </c>
    </row>
    <row r="433" spans="1:8" ht="15.75" hidden="1">
      <c r="A433" s="4">
        <v>45260.75</v>
      </c>
      <c r="B433" s="9">
        <v>-3.8</v>
      </c>
      <c r="C433" s="9">
        <v>4.0999999999999996</v>
      </c>
      <c r="D433" s="9">
        <v>7.9</v>
      </c>
      <c r="E433" s="2">
        <v>100</v>
      </c>
      <c r="F433" s="2">
        <v>89</v>
      </c>
      <c r="G433" s="9">
        <v>0</v>
      </c>
      <c r="H433" s="1" t="s">
        <v>13</v>
      </c>
    </row>
    <row r="434" spans="1:8" ht="15.75" hidden="1">
      <c r="A434" s="4">
        <v>45261</v>
      </c>
      <c r="B434" s="9">
        <v>-3.3</v>
      </c>
      <c r="C434" s="9">
        <v>2.2999999999999998</v>
      </c>
      <c r="D434" s="9">
        <v>3.7</v>
      </c>
      <c r="E434" s="2">
        <v>100</v>
      </c>
      <c r="F434" s="2">
        <v>92</v>
      </c>
      <c r="G434" s="9">
        <v>0</v>
      </c>
      <c r="H434" s="1" t="s">
        <v>24</v>
      </c>
    </row>
    <row r="435" spans="1:8" ht="15.75" hidden="1">
      <c r="A435" s="4">
        <v>45261.25</v>
      </c>
      <c r="B435" s="9">
        <v>-4.3</v>
      </c>
      <c r="C435" s="9">
        <v>2.6</v>
      </c>
      <c r="D435" s="9">
        <v>6</v>
      </c>
      <c r="E435" s="2">
        <v>100</v>
      </c>
      <c r="F435" s="2">
        <v>93</v>
      </c>
      <c r="G435" s="9">
        <v>0</v>
      </c>
      <c r="H435" s="1" t="s">
        <v>24</v>
      </c>
    </row>
    <row r="436" spans="1:8" ht="15.75" hidden="1">
      <c r="A436" s="4">
        <v>45261.5</v>
      </c>
      <c r="B436" s="9">
        <v>-4.4000000000000004</v>
      </c>
      <c r="C436" s="9">
        <v>3.3</v>
      </c>
      <c r="D436" s="9">
        <v>6.1</v>
      </c>
      <c r="E436" s="2">
        <v>100</v>
      </c>
      <c r="F436" s="2">
        <v>88</v>
      </c>
      <c r="G436" s="9">
        <v>0</v>
      </c>
      <c r="H436" s="1" t="s">
        <v>13</v>
      </c>
    </row>
    <row r="437" spans="1:8" ht="15.75" hidden="1">
      <c r="A437" s="4">
        <v>45261.75</v>
      </c>
      <c r="B437" s="9">
        <v>-4.4000000000000004</v>
      </c>
      <c r="C437" s="9">
        <v>3.2</v>
      </c>
      <c r="D437" s="9">
        <v>6.5</v>
      </c>
      <c r="E437" s="2">
        <v>100</v>
      </c>
      <c r="F437" s="2">
        <v>91</v>
      </c>
      <c r="G437" s="9">
        <v>0</v>
      </c>
      <c r="H437" s="1" t="s">
        <v>24</v>
      </c>
    </row>
    <row r="438" spans="1:8" ht="15.75" hidden="1">
      <c r="A438" s="4">
        <v>45262</v>
      </c>
      <c r="B438" s="9">
        <v>-3</v>
      </c>
      <c r="C438" s="9">
        <v>1</v>
      </c>
      <c r="D438" s="9">
        <v>4.4000000000000004</v>
      </c>
      <c r="E438" s="2">
        <v>100</v>
      </c>
      <c r="F438" s="2">
        <v>98</v>
      </c>
      <c r="G438" s="9">
        <v>0</v>
      </c>
      <c r="H438" s="1" t="s">
        <v>13</v>
      </c>
    </row>
    <row r="439" spans="1:8" ht="15.75" hidden="1">
      <c r="A439" s="4">
        <v>45262.25</v>
      </c>
      <c r="B439" s="9">
        <v>-2.6</v>
      </c>
      <c r="C439" s="9">
        <v>0.8</v>
      </c>
      <c r="D439" s="9">
        <v>2.5</v>
      </c>
      <c r="E439" s="2">
        <v>100</v>
      </c>
      <c r="F439" s="2">
        <v>98</v>
      </c>
      <c r="G439" s="9">
        <v>0</v>
      </c>
      <c r="H439" s="1" t="s">
        <v>13</v>
      </c>
    </row>
    <row r="440" spans="1:8" ht="15.75" hidden="1">
      <c r="A440" s="4">
        <v>45262.5</v>
      </c>
      <c r="B440" s="9">
        <v>-2.2999999999999998</v>
      </c>
      <c r="C440" s="9">
        <v>1.7</v>
      </c>
      <c r="D440" s="9">
        <v>2.9</v>
      </c>
      <c r="E440" s="2">
        <v>100</v>
      </c>
      <c r="F440" s="2">
        <v>88</v>
      </c>
      <c r="G440" s="9">
        <v>0</v>
      </c>
      <c r="H440" s="1" t="s">
        <v>13</v>
      </c>
    </row>
    <row r="441" spans="1:8" ht="15.75" hidden="1">
      <c r="A441" s="4">
        <v>45262.75</v>
      </c>
      <c r="B441" s="9">
        <v>-4.2</v>
      </c>
      <c r="C441" s="9">
        <v>1.2</v>
      </c>
      <c r="D441" s="9">
        <v>2.4</v>
      </c>
      <c r="E441" s="2">
        <v>88</v>
      </c>
      <c r="F441" s="2">
        <v>94</v>
      </c>
      <c r="G441" s="9">
        <v>0</v>
      </c>
      <c r="H441" s="1" t="s">
        <v>13</v>
      </c>
    </row>
    <row r="442" spans="1:8" ht="15.75" hidden="1">
      <c r="A442" s="4">
        <v>45263</v>
      </c>
      <c r="B442" s="9">
        <v>-4.5999999999999996</v>
      </c>
      <c r="C442" s="9">
        <v>1.4</v>
      </c>
      <c r="D442" s="9">
        <v>4.4000000000000004</v>
      </c>
      <c r="E442" s="2">
        <v>100</v>
      </c>
      <c r="F442" s="2">
        <v>93</v>
      </c>
      <c r="G442" s="9">
        <v>0</v>
      </c>
      <c r="H442" s="1" t="s">
        <v>13</v>
      </c>
    </row>
    <row r="443" spans="1:8" ht="15.75" hidden="1">
      <c r="A443" s="4">
        <v>45263.25</v>
      </c>
      <c r="B443" s="9">
        <v>-4.5</v>
      </c>
      <c r="C443" s="9">
        <v>1.5</v>
      </c>
      <c r="D443" s="9">
        <v>3.5</v>
      </c>
      <c r="E443" s="2">
        <v>100</v>
      </c>
      <c r="F443" s="2">
        <v>94</v>
      </c>
      <c r="G443" s="9">
        <v>0.3</v>
      </c>
      <c r="H443" s="1" t="s">
        <v>24</v>
      </c>
    </row>
    <row r="444" spans="1:8" ht="15.75" hidden="1">
      <c r="A444" s="4">
        <v>45263.5</v>
      </c>
      <c r="B444" s="9">
        <v>-4.0999999999999996</v>
      </c>
      <c r="C444" s="9">
        <v>1.7</v>
      </c>
      <c r="D444" s="9">
        <v>4.9000000000000004</v>
      </c>
      <c r="E444" s="2">
        <v>88</v>
      </c>
      <c r="F444" s="2">
        <v>87</v>
      </c>
      <c r="G444" s="9">
        <v>0</v>
      </c>
      <c r="H444" s="1" t="s">
        <v>11</v>
      </c>
    </row>
    <row r="445" spans="1:8" ht="15.75" hidden="1">
      <c r="A445" s="4">
        <v>45263.75</v>
      </c>
      <c r="B445" s="9">
        <v>-8.4</v>
      </c>
      <c r="C445" s="9">
        <v>1.7</v>
      </c>
      <c r="D445" s="9">
        <v>2.2000000000000002</v>
      </c>
      <c r="E445" s="2">
        <v>100</v>
      </c>
      <c r="F445" s="2">
        <v>95</v>
      </c>
      <c r="G445" s="9">
        <v>0</v>
      </c>
      <c r="H445" s="1" t="s">
        <v>13</v>
      </c>
    </row>
    <row r="446" spans="1:8" ht="15.75" hidden="1">
      <c r="A446" s="4">
        <v>45264</v>
      </c>
      <c r="B446" s="9">
        <v>-4.7</v>
      </c>
      <c r="C446" s="9">
        <v>2.5</v>
      </c>
      <c r="D446" s="9">
        <v>4.8</v>
      </c>
      <c r="E446" s="2">
        <v>100</v>
      </c>
      <c r="F446" s="2">
        <v>95</v>
      </c>
      <c r="G446" s="9">
        <v>0</v>
      </c>
      <c r="H446" s="1" t="s">
        <v>24</v>
      </c>
    </row>
    <row r="447" spans="1:8" ht="15.75" hidden="1">
      <c r="A447" s="4">
        <v>45264.25</v>
      </c>
      <c r="B447" s="9">
        <v>-2.9</v>
      </c>
      <c r="C447" s="9">
        <v>3</v>
      </c>
      <c r="D447" s="9">
        <v>6.6</v>
      </c>
      <c r="E447" s="2">
        <v>100</v>
      </c>
      <c r="F447" s="2">
        <v>94</v>
      </c>
      <c r="G447" s="9">
        <v>0.3</v>
      </c>
      <c r="H447" s="1" t="s">
        <v>24</v>
      </c>
    </row>
    <row r="448" spans="1:8" ht="15.75" hidden="1">
      <c r="A448" s="4">
        <v>45264.5</v>
      </c>
      <c r="B448" s="9">
        <v>-1.7</v>
      </c>
      <c r="C448" s="9">
        <v>3.1</v>
      </c>
      <c r="D448" s="9">
        <v>6.1</v>
      </c>
      <c r="E448" s="2">
        <v>100</v>
      </c>
      <c r="F448" s="2">
        <v>84</v>
      </c>
      <c r="G448" s="9">
        <v>0</v>
      </c>
      <c r="H448" s="1" t="s">
        <v>11</v>
      </c>
    </row>
    <row r="449" spans="1:8" ht="15.75" hidden="1">
      <c r="A449" s="4">
        <v>45264.75</v>
      </c>
      <c r="B449" s="9">
        <v>-2.6</v>
      </c>
      <c r="C449" s="9">
        <v>2.6</v>
      </c>
      <c r="D449" s="9">
        <v>7.1</v>
      </c>
      <c r="E449" s="2">
        <v>88</v>
      </c>
      <c r="F449" s="2">
        <v>92</v>
      </c>
      <c r="G449" s="9">
        <v>0</v>
      </c>
      <c r="H449" s="1" t="s">
        <v>24</v>
      </c>
    </row>
    <row r="450" spans="1:8" ht="15.75" hidden="1">
      <c r="A450" s="4">
        <v>45265</v>
      </c>
      <c r="B450" s="9">
        <v>-2.7</v>
      </c>
      <c r="C450" s="9">
        <v>1.6</v>
      </c>
      <c r="D450" s="9">
        <v>4</v>
      </c>
      <c r="E450" s="2">
        <v>100</v>
      </c>
      <c r="F450" s="2">
        <v>95</v>
      </c>
      <c r="G450" s="9">
        <v>0</v>
      </c>
      <c r="H450" s="1" t="s">
        <v>24</v>
      </c>
    </row>
    <row r="451" spans="1:8" ht="15.75" hidden="1">
      <c r="A451" s="4">
        <v>45265.25</v>
      </c>
      <c r="B451" s="9">
        <v>-3.2</v>
      </c>
      <c r="C451" s="9">
        <v>1.3</v>
      </c>
      <c r="D451" s="9">
        <v>2.1</v>
      </c>
      <c r="E451" s="2">
        <v>100</v>
      </c>
      <c r="F451" s="2">
        <v>96</v>
      </c>
      <c r="G451" s="9">
        <v>0</v>
      </c>
      <c r="H451" s="1" t="s">
        <v>24</v>
      </c>
    </row>
    <row r="452" spans="1:8" ht="15.75" hidden="1">
      <c r="A452" s="4">
        <v>45265.5</v>
      </c>
      <c r="B452" s="9">
        <v>-2.4</v>
      </c>
      <c r="C452" s="9">
        <v>1.6</v>
      </c>
      <c r="D452" s="9">
        <v>3.5</v>
      </c>
      <c r="E452" s="2">
        <v>88</v>
      </c>
      <c r="F452" s="2">
        <v>84</v>
      </c>
      <c r="G452" s="9">
        <v>0</v>
      </c>
      <c r="H452" s="1" t="s">
        <v>24</v>
      </c>
    </row>
    <row r="453" spans="1:8" ht="15.75" hidden="1">
      <c r="A453" s="4">
        <v>45265.75</v>
      </c>
      <c r="B453" s="9">
        <v>-3.9</v>
      </c>
      <c r="C453" s="9">
        <v>1.8</v>
      </c>
      <c r="D453" s="9">
        <v>4.5</v>
      </c>
      <c r="E453" s="2">
        <v>100</v>
      </c>
      <c r="F453" s="2">
        <v>91</v>
      </c>
      <c r="G453" s="9">
        <v>0</v>
      </c>
      <c r="H453" s="1" t="s">
        <v>13</v>
      </c>
    </row>
    <row r="454" spans="1:8" ht="15.75" hidden="1">
      <c r="A454" s="4">
        <v>45266</v>
      </c>
      <c r="B454" s="9">
        <v>-6</v>
      </c>
      <c r="C454" s="9">
        <v>1.4</v>
      </c>
      <c r="D454" s="9">
        <v>3.7</v>
      </c>
      <c r="E454" s="2">
        <v>100</v>
      </c>
      <c r="F454" s="2">
        <v>96</v>
      </c>
      <c r="G454" s="9">
        <v>0</v>
      </c>
      <c r="H454" s="1" t="s">
        <v>13</v>
      </c>
    </row>
    <row r="455" spans="1:8" ht="15.75" hidden="1">
      <c r="A455" s="4">
        <v>45266.25</v>
      </c>
      <c r="B455" s="9">
        <v>-8.1999999999999993</v>
      </c>
      <c r="C455" s="9">
        <v>1.9</v>
      </c>
      <c r="D455" s="9">
        <v>4.5</v>
      </c>
      <c r="E455" s="2">
        <v>88</v>
      </c>
      <c r="F455" s="2">
        <v>92</v>
      </c>
      <c r="G455" s="9">
        <v>0</v>
      </c>
      <c r="H455" s="1" t="s">
        <v>24</v>
      </c>
    </row>
    <row r="456" spans="1:8" ht="15.75" hidden="1">
      <c r="A456" s="4">
        <v>45266.5</v>
      </c>
      <c r="B456" s="9">
        <v>-4.8</v>
      </c>
      <c r="C456" s="9">
        <v>2.6</v>
      </c>
      <c r="D456" s="9">
        <v>5.2</v>
      </c>
      <c r="E456" s="2">
        <v>100</v>
      </c>
      <c r="F456" s="2">
        <v>88</v>
      </c>
      <c r="G456" s="9">
        <v>0</v>
      </c>
      <c r="H456" s="1" t="s">
        <v>13</v>
      </c>
    </row>
    <row r="457" spans="1:8" ht="15.75" hidden="1">
      <c r="A457" s="4">
        <v>45266.75</v>
      </c>
      <c r="B457" s="9">
        <v>-4</v>
      </c>
      <c r="C457" s="9">
        <v>2.2000000000000002</v>
      </c>
      <c r="D457" s="9">
        <v>5.3</v>
      </c>
      <c r="E457" s="2">
        <v>100</v>
      </c>
      <c r="F457" s="2">
        <v>91</v>
      </c>
      <c r="G457" s="9">
        <v>0</v>
      </c>
      <c r="H457" s="1" t="s">
        <v>13</v>
      </c>
    </row>
    <row r="458" spans="1:8" ht="15.75" hidden="1">
      <c r="A458" s="4">
        <v>45267</v>
      </c>
      <c r="B458" s="9">
        <v>-3.6</v>
      </c>
      <c r="C458" s="9">
        <v>2.5</v>
      </c>
      <c r="D458" s="9">
        <v>5.9</v>
      </c>
      <c r="E458" s="2">
        <v>100</v>
      </c>
      <c r="F458" s="2">
        <v>88</v>
      </c>
      <c r="G458" s="9">
        <v>0</v>
      </c>
      <c r="H458" s="1" t="s">
        <v>13</v>
      </c>
    </row>
    <row r="459" spans="1:8" ht="15.75" hidden="1">
      <c r="A459" s="4">
        <v>45267.25</v>
      </c>
      <c r="B459" s="9">
        <v>-3.7</v>
      </c>
      <c r="C459" s="9">
        <v>2.2999999999999998</v>
      </c>
      <c r="D459" s="9">
        <v>5.5</v>
      </c>
      <c r="E459" s="2">
        <v>100</v>
      </c>
      <c r="F459" s="2">
        <v>79</v>
      </c>
      <c r="G459" s="9">
        <v>0</v>
      </c>
      <c r="H459" s="1" t="s">
        <v>11</v>
      </c>
    </row>
    <row r="460" spans="1:8" ht="15.75" hidden="1">
      <c r="A460" s="4">
        <v>45267.5</v>
      </c>
      <c r="B460" s="9">
        <v>-3.6</v>
      </c>
      <c r="C460" s="9">
        <v>4.3</v>
      </c>
      <c r="D460" s="9">
        <v>9.1</v>
      </c>
      <c r="E460" s="2">
        <v>88</v>
      </c>
      <c r="F460" s="2">
        <v>75</v>
      </c>
      <c r="G460" s="9">
        <v>0</v>
      </c>
      <c r="H460" s="1" t="s">
        <v>11</v>
      </c>
    </row>
    <row r="461" spans="1:8" ht="15.75" hidden="1">
      <c r="A461" s="4">
        <v>45267.75</v>
      </c>
      <c r="B461" s="9">
        <v>-5.5</v>
      </c>
      <c r="C461" s="9">
        <v>3.1</v>
      </c>
      <c r="D461" s="9">
        <v>5.4</v>
      </c>
      <c r="E461" s="2">
        <v>100</v>
      </c>
      <c r="F461" s="2">
        <v>82</v>
      </c>
      <c r="G461" s="9">
        <v>0</v>
      </c>
      <c r="H461" s="1" t="s">
        <v>11</v>
      </c>
    </row>
    <row r="462" spans="1:8" ht="15.75" hidden="1">
      <c r="A462" s="4">
        <v>45268</v>
      </c>
      <c r="B462" s="9">
        <v>-5.8</v>
      </c>
      <c r="C462" s="9">
        <v>2.6</v>
      </c>
      <c r="D462" s="9">
        <v>5.9</v>
      </c>
      <c r="E462" s="2">
        <v>100</v>
      </c>
      <c r="F462" s="2">
        <v>86</v>
      </c>
      <c r="G462" s="9">
        <v>0</v>
      </c>
      <c r="H462" s="1" t="s">
        <v>11</v>
      </c>
    </row>
    <row r="463" spans="1:8" ht="15.75" hidden="1">
      <c r="A463" s="4">
        <v>45268.25</v>
      </c>
      <c r="B463" s="9">
        <v>-5.7</v>
      </c>
      <c r="C463" s="9">
        <v>1.9</v>
      </c>
      <c r="D463" s="9">
        <v>4.3</v>
      </c>
      <c r="E463" s="2">
        <v>100</v>
      </c>
      <c r="F463" s="2">
        <v>88</v>
      </c>
      <c r="G463" s="9">
        <v>0</v>
      </c>
      <c r="H463" s="1" t="s">
        <v>13</v>
      </c>
    </row>
    <row r="464" spans="1:8" ht="15.75" hidden="1">
      <c r="A464" s="4">
        <v>45268.5</v>
      </c>
      <c r="B464" s="9">
        <v>-5</v>
      </c>
      <c r="C464" s="9">
        <v>0.9</v>
      </c>
      <c r="D464" s="9">
        <v>2.5</v>
      </c>
      <c r="E464" s="2">
        <v>100</v>
      </c>
      <c r="F464" s="2">
        <v>85</v>
      </c>
      <c r="G464" s="9">
        <v>0</v>
      </c>
      <c r="H464" s="1" t="s">
        <v>11</v>
      </c>
    </row>
    <row r="465" spans="1:8" ht="15.75" hidden="1">
      <c r="A465" s="4">
        <v>45268.75</v>
      </c>
      <c r="B465" s="9">
        <v>-5.5</v>
      </c>
      <c r="C465" s="9">
        <v>1.8</v>
      </c>
      <c r="D465" s="9">
        <v>4.5999999999999996</v>
      </c>
      <c r="E465" s="2">
        <v>100</v>
      </c>
      <c r="F465" s="2">
        <v>81</v>
      </c>
      <c r="G465" s="9">
        <v>0</v>
      </c>
      <c r="H465" s="1" t="s">
        <v>11</v>
      </c>
    </row>
    <row r="466" spans="1:8" ht="15.75" hidden="1">
      <c r="A466" s="4">
        <v>45269</v>
      </c>
      <c r="B466" s="9">
        <v>-5.8</v>
      </c>
      <c r="C466" s="9">
        <v>1.6</v>
      </c>
      <c r="D466" s="9">
        <v>3.2</v>
      </c>
      <c r="E466" s="2">
        <v>100</v>
      </c>
      <c r="F466" s="2">
        <v>90</v>
      </c>
      <c r="G466" s="9">
        <v>0</v>
      </c>
      <c r="H466" s="1" t="s">
        <v>13</v>
      </c>
    </row>
    <row r="467" spans="1:8" ht="15.75" hidden="1">
      <c r="A467" s="4">
        <v>45269.25</v>
      </c>
      <c r="B467" s="9">
        <v>-5.7</v>
      </c>
      <c r="C467" s="9">
        <v>2.4</v>
      </c>
      <c r="D467" s="9">
        <v>4.7</v>
      </c>
      <c r="E467" s="2">
        <v>100</v>
      </c>
      <c r="F467" s="2">
        <v>90</v>
      </c>
      <c r="G467" s="9">
        <v>0</v>
      </c>
      <c r="H467" s="1" t="s">
        <v>13</v>
      </c>
    </row>
    <row r="468" spans="1:8" ht="15.75" hidden="1">
      <c r="A468" s="4">
        <v>45269.5</v>
      </c>
      <c r="B468" s="9">
        <v>-4.5999999999999996</v>
      </c>
      <c r="C468" s="9">
        <v>3.8</v>
      </c>
      <c r="D468" s="9">
        <v>6.9</v>
      </c>
      <c r="E468" s="2">
        <v>100</v>
      </c>
      <c r="F468" s="2">
        <v>89</v>
      </c>
      <c r="G468" s="9">
        <v>0</v>
      </c>
      <c r="H468" s="1" t="s">
        <v>13</v>
      </c>
    </row>
    <row r="469" spans="1:8" ht="15.75" hidden="1">
      <c r="A469" s="4">
        <v>45269.75</v>
      </c>
      <c r="B469" s="9">
        <v>-4.5</v>
      </c>
      <c r="C469" s="9">
        <v>4.5</v>
      </c>
      <c r="D469" s="9">
        <v>8.5</v>
      </c>
      <c r="E469" s="2">
        <v>100</v>
      </c>
      <c r="F469" s="2">
        <v>93</v>
      </c>
      <c r="G469" s="9">
        <v>0</v>
      </c>
      <c r="H469" s="1" t="s">
        <v>13</v>
      </c>
    </row>
    <row r="470" spans="1:8" ht="15.75" hidden="1">
      <c r="A470" s="4">
        <v>45270</v>
      </c>
      <c r="B470" s="9">
        <v>-4.3</v>
      </c>
      <c r="C470" s="9">
        <v>4.0999999999999996</v>
      </c>
      <c r="D470" s="9">
        <v>7.2</v>
      </c>
      <c r="E470" s="2">
        <v>100</v>
      </c>
      <c r="F470" s="2">
        <v>91</v>
      </c>
      <c r="G470" s="9">
        <v>0.2</v>
      </c>
      <c r="H470" s="1" t="s">
        <v>24</v>
      </c>
    </row>
    <row r="471" spans="1:8" ht="15.75" hidden="1">
      <c r="A471" s="4">
        <v>45270.25</v>
      </c>
      <c r="B471" s="9">
        <v>-3.5</v>
      </c>
      <c r="C471" s="9">
        <v>4</v>
      </c>
      <c r="D471" s="9">
        <v>7.7</v>
      </c>
      <c r="E471" s="2">
        <v>100</v>
      </c>
      <c r="F471" s="2">
        <v>92</v>
      </c>
      <c r="G471" s="9">
        <v>0</v>
      </c>
      <c r="H471" s="1" t="s">
        <v>24</v>
      </c>
    </row>
    <row r="472" spans="1:8" ht="15.75" hidden="1">
      <c r="A472" s="4">
        <v>45270.5</v>
      </c>
      <c r="B472" s="9">
        <v>-1.9</v>
      </c>
      <c r="C472" s="9">
        <v>3.7</v>
      </c>
      <c r="D472" s="9">
        <v>6.9</v>
      </c>
      <c r="E472" s="2">
        <v>100</v>
      </c>
      <c r="F472" s="2">
        <v>87</v>
      </c>
      <c r="G472" s="9">
        <v>0</v>
      </c>
      <c r="H472" s="1" t="s">
        <v>24</v>
      </c>
    </row>
    <row r="473" spans="1:8" ht="15.75" hidden="1">
      <c r="A473" s="4">
        <v>45270.75</v>
      </c>
      <c r="B473" s="9">
        <v>-2.8</v>
      </c>
      <c r="C473" s="9">
        <v>4.5</v>
      </c>
      <c r="D473" s="9">
        <v>8.8000000000000007</v>
      </c>
      <c r="E473" s="2">
        <v>100</v>
      </c>
      <c r="F473" s="2">
        <v>92</v>
      </c>
      <c r="G473" s="9">
        <v>0</v>
      </c>
      <c r="H473" s="1" t="s">
        <v>13</v>
      </c>
    </row>
    <row r="474" spans="1:8" ht="15.75" hidden="1">
      <c r="A474" s="4">
        <v>45271</v>
      </c>
      <c r="B474" s="9">
        <v>-4.5</v>
      </c>
      <c r="C474" s="9">
        <v>4.0999999999999996</v>
      </c>
      <c r="D474" s="9">
        <v>7.9</v>
      </c>
      <c r="E474" s="2">
        <v>100</v>
      </c>
      <c r="F474" s="2">
        <v>93</v>
      </c>
      <c r="G474" s="9">
        <v>0.6</v>
      </c>
      <c r="H474" s="1" t="s">
        <v>24</v>
      </c>
    </row>
    <row r="475" spans="1:8" ht="15.75" hidden="1">
      <c r="A475" s="4">
        <v>45271.25</v>
      </c>
      <c r="B475" s="9">
        <v>-3.8</v>
      </c>
      <c r="C475" s="9">
        <v>5</v>
      </c>
      <c r="D475" s="9">
        <v>8.6</v>
      </c>
      <c r="E475" s="2">
        <v>100</v>
      </c>
      <c r="F475" s="2">
        <v>91</v>
      </c>
      <c r="G475" s="9">
        <v>0</v>
      </c>
      <c r="H475" s="1" t="s">
        <v>24</v>
      </c>
    </row>
    <row r="476" spans="1:8" ht="15.75" hidden="1">
      <c r="A476" s="4">
        <v>45271.5</v>
      </c>
      <c r="B476" s="9">
        <v>-1.7</v>
      </c>
      <c r="C476" s="9">
        <v>4.4000000000000004</v>
      </c>
      <c r="D476" s="9">
        <v>8.1999999999999993</v>
      </c>
      <c r="E476" s="2">
        <v>100</v>
      </c>
      <c r="F476" s="2">
        <v>93</v>
      </c>
      <c r="G476" s="9">
        <v>0.3</v>
      </c>
      <c r="H476" s="1" t="s">
        <v>24</v>
      </c>
    </row>
    <row r="477" spans="1:8" ht="15.75" hidden="1">
      <c r="A477" s="4">
        <v>45271.75</v>
      </c>
      <c r="B477" s="9">
        <v>-0.9</v>
      </c>
      <c r="C477" s="9">
        <v>5.4</v>
      </c>
      <c r="D477" s="9">
        <v>9.5</v>
      </c>
      <c r="E477" s="2">
        <v>100</v>
      </c>
      <c r="F477" s="2">
        <v>93</v>
      </c>
      <c r="G477" s="9">
        <v>0.1</v>
      </c>
      <c r="H477" s="1" t="s">
        <v>24</v>
      </c>
    </row>
    <row r="478" spans="1:8" ht="15.75" hidden="1">
      <c r="A478" s="4">
        <v>45272</v>
      </c>
      <c r="B478" s="9">
        <v>0.2</v>
      </c>
      <c r="C478" s="9">
        <v>4.4000000000000004</v>
      </c>
      <c r="D478" s="9">
        <v>7.1</v>
      </c>
      <c r="E478" s="2">
        <v>100</v>
      </c>
      <c r="F478" s="2">
        <v>98</v>
      </c>
      <c r="G478" s="9">
        <v>0.3</v>
      </c>
      <c r="H478" s="1" t="s">
        <v>24</v>
      </c>
    </row>
    <row r="479" spans="1:8" ht="15.75" hidden="1">
      <c r="A479" s="4">
        <v>45272.25</v>
      </c>
      <c r="B479" s="9">
        <v>0.3</v>
      </c>
      <c r="C479" s="9">
        <v>3.2</v>
      </c>
      <c r="D479" s="9">
        <v>6.2</v>
      </c>
      <c r="E479" s="2">
        <v>100</v>
      </c>
      <c r="F479" s="2">
        <v>99</v>
      </c>
      <c r="G479" s="9">
        <v>0</v>
      </c>
      <c r="H479" s="1" t="s">
        <v>14</v>
      </c>
    </row>
    <row r="480" spans="1:8" ht="15.75" hidden="1">
      <c r="A480" s="4">
        <v>45272.5</v>
      </c>
      <c r="B480" s="9">
        <v>0.3</v>
      </c>
      <c r="C480" s="9">
        <v>2.1</v>
      </c>
      <c r="D480" s="9">
        <v>5.3</v>
      </c>
      <c r="E480" s="2">
        <v>100</v>
      </c>
      <c r="F480" s="2">
        <v>99</v>
      </c>
      <c r="G480" s="9">
        <v>0</v>
      </c>
      <c r="H480" s="1" t="s">
        <v>24</v>
      </c>
    </row>
    <row r="481" spans="1:8" ht="15.75" hidden="1">
      <c r="A481" s="4">
        <v>45272.75</v>
      </c>
      <c r="B481" s="9">
        <v>0.2</v>
      </c>
      <c r="C481" s="9">
        <v>2.2999999999999998</v>
      </c>
      <c r="D481" s="9">
        <v>3.8</v>
      </c>
      <c r="E481" s="2">
        <v>4.2</v>
      </c>
      <c r="F481" s="2">
        <v>99</v>
      </c>
      <c r="G481" s="9">
        <v>0</v>
      </c>
      <c r="H481" s="1" t="s">
        <v>16</v>
      </c>
    </row>
    <row r="482" spans="1:8" ht="15.75" hidden="1">
      <c r="A482" s="4">
        <v>45273</v>
      </c>
      <c r="B482" s="9">
        <v>0.3</v>
      </c>
      <c r="C482" s="9">
        <v>2.2999999999999998</v>
      </c>
      <c r="D482" s="9">
        <v>3.7</v>
      </c>
      <c r="E482" s="2">
        <v>100</v>
      </c>
      <c r="F482" s="2">
        <v>100</v>
      </c>
      <c r="G482" s="9">
        <v>0.2</v>
      </c>
      <c r="H482" s="1" t="s">
        <v>24</v>
      </c>
    </row>
    <row r="483" spans="1:8" ht="15.75" hidden="1">
      <c r="A483" s="4">
        <v>45273.25</v>
      </c>
      <c r="B483" s="9">
        <v>0.1</v>
      </c>
      <c r="C483" s="9">
        <v>1.2</v>
      </c>
      <c r="D483" s="9">
        <v>2.2000000000000002</v>
      </c>
      <c r="E483" s="2">
        <v>2.8</v>
      </c>
      <c r="F483" s="2">
        <v>100</v>
      </c>
      <c r="G483" s="9">
        <v>0</v>
      </c>
      <c r="H483" s="1" t="s">
        <v>16</v>
      </c>
    </row>
    <row r="484" spans="1:8" ht="15.75" hidden="1">
      <c r="A484" s="4">
        <v>45273.5</v>
      </c>
      <c r="B484" s="9">
        <v>-0.1</v>
      </c>
      <c r="C484" s="9">
        <v>1.4</v>
      </c>
      <c r="D484" s="9">
        <v>3.5</v>
      </c>
      <c r="E484" s="2">
        <v>3.7</v>
      </c>
      <c r="F484" s="2">
        <v>100</v>
      </c>
      <c r="G484" s="9">
        <v>0</v>
      </c>
      <c r="H484" s="1" t="s">
        <v>16</v>
      </c>
    </row>
    <row r="485" spans="1:8" ht="15.75" hidden="1">
      <c r="A485" s="4">
        <v>45273.75</v>
      </c>
      <c r="B485" s="9">
        <v>0.2</v>
      </c>
      <c r="C485" s="9">
        <v>1.3</v>
      </c>
      <c r="D485" s="9">
        <v>3.2</v>
      </c>
      <c r="E485" s="2">
        <v>100</v>
      </c>
      <c r="F485" s="2">
        <v>100</v>
      </c>
      <c r="G485" s="9">
        <v>0</v>
      </c>
      <c r="H485" s="1" t="s">
        <v>13</v>
      </c>
    </row>
    <row r="486" spans="1:8" ht="15.75" hidden="1">
      <c r="A486" s="4">
        <v>45274</v>
      </c>
      <c r="B486" s="9">
        <v>0.4</v>
      </c>
      <c r="C486" s="9">
        <v>2.1</v>
      </c>
      <c r="D486" s="9">
        <v>3.6</v>
      </c>
      <c r="E486" s="2">
        <v>100</v>
      </c>
      <c r="F486" s="2">
        <v>100</v>
      </c>
      <c r="G486" s="9">
        <v>0</v>
      </c>
      <c r="H486" s="1" t="s">
        <v>13</v>
      </c>
    </row>
    <row r="487" spans="1:8" ht="15.75" hidden="1">
      <c r="A487" s="4">
        <v>45274.25</v>
      </c>
      <c r="B487" s="9">
        <v>0.4</v>
      </c>
      <c r="C487" s="9">
        <v>2.1</v>
      </c>
      <c r="D487" s="9">
        <v>4</v>
      </c>
      <c r="E487" s="2">
        <v>4.2</v>
      </c>
      <c r="F487" s="2">
        <v>100</v>
      </c>
      <c r="G487" s="9">
        <v>0</v>
      </c>
      <c r="H487" s="1" t="s">
        <v>16</v>
      </c>
    </row>
    <row r="488" spans="1:8" ht="15.75" hidden="1">
      <c r="A488" s="4">
        <v>45274.5</v>
      </c>
      <c r="B488" s="9">
        <v>0.3</v>
      </c>
      <c r="C488" s="9">
        <v>2</v>
      </c>
      <c r="D488" s="9">
        <v>4.3</v>
      </c>
      <c r="E488" s="2">
        <v>100</v>
      </c>
      <c r="F488" s="2">
        <v>100</v>
      </c>
      <c r="G488" s="9">
        <v>0.4</v>
      </c>
      <c r="H488" s="1" t="s">
        <v>22</v>
      </c>
    </row>
    <row r="489" spans="1:8" ht="15.75" hidden="1">
      <c r="A489" s="4">
        <v>45274.75</v>
      </c>
      <c r="B489" s="9">
        <v>-0.3</v>
      </c>
      <c r="C489" s="9">
        <v>3.1</v>
      </c>
      <c r="D489" s="9">
        <v>7.9</v>
      </c>
      <c r="E489" s="2">
        <v>100</v>
      </c>
      <c r="F489" s="2">
        <v>98</v>
      </c>
      <c r="G489" s="9">
        <v>0</v>
      </c>
      <c r="H489" s="1" t="s">
        <v>13</v>
      </c>
    </row>
    <row r="490" spans="1:8" ht="15.75" hidden="1">
      <c r="A490" s="4">
        <v>45275</v>
      </c>
      <c r="B490" s="9">
        <v>-2.5</v>
      </c>
      <c r="C490" s="9">
        <v>3.4</v>
      </c>
      <c r="D490" s="9">
        <v>7.3</v>
      </c>
      <c r="E490" s="2">
        <v>100</v>
      </c>
      <c r="F490" s="2">
        <v>92</v>
      </c>
      <c r="G490" s="9">
        <v>0</v>
      </c>
      <c r="H490" s="1" t="s">
        <v>11</v>
      </c>
    </row>
    <row r="491" spans="1:8" ht="15.75" hidden="1">
      <c r="A491" s="4">
        <v>45275.25</v>
      </c>
      <c r="B491" s="9">
        <v>-3.4</v>
      </c>
      <c r="C491" s="9">
        <v>3.3</v>
      </c>
      <c r="D491" s="9">
        <v>7.6</v>
      </c>
      <c r="E491" s="2">
        <v>100</v>
      </c>
      <c r="F491" s="2">
        <v>86</v>
      </c>
      <c r="G491" s="9">
        <v>0</v>
      </c>
      <c r="H491" s="1" t="s">
        <v>24</v>
      </c>
    </row>
    <row r="492" spans="1:8" ht="15.75" hidden="1">
      <c r="A492" s="4">
        <v>45275.5</v>
      </c>
      <c r="B492" s="9">
        <v>-1.7</v>
      </c>
      <c r="C492" s="9">
        <v>2.1</v>
      </c>
      <c r="D492" s="9">
        <v>6.9</v>
      </c>
      <c r="E492" s="2">
        <v>88</v>
      </c>
      <c r="F492" s="2">
        <v>86</v>
      </c>
      <c r="G492" s="9">
        <v>0</v>
      </c>
      <c r="H492" s="1" t="s">
        <v>24</v>
      </c>
    </row>
    <row r="493" spans="1:8" ht="15.75" hidden="1">
      <c r="A493" s="4">
        <v>45275.75</v>
      </c>
      <c r="B493" s="9">
        <v>-2.6</v>
      </c>
      <c r="C493" s="9">
        <v>1.7</v>
      </c>
      <c r="D493" s="9">
        <v>3</v>
      </c>
      <c r="E493" s="2">
        <v>100</v>
      </c>
      <c r="F493" s="2">
        <v>89</v>
      </c>
      <c r="G493" s="9">
        <v>0</v>
      </c>
      <c r="H493" s="1" t="s">
        <v>11</v>
      </c>
    </row>
    <row r="494" spans="1:8" ht="15.75" hidden="1">
      <c r="A494" s="4">
        <v>45276</v>
      </c>
      <c r="B494" s="9">
        <v>-1.2</v>
      </c>
      <c r="C494" s="9">
        <v>2.7</v>
      </c>
      <c r="D494" s="9">
        <v>4.8</v>
      </c>
      <c r="E494" s="2">
        <v>100</v>
      </c>
      <c r="F494" s="2">
        <v>98</v>
      </c>
      <c r="G494" s="9">
        <v>0</v>
      </c>
      <c r="H494" s="1" t="s">
        <v>24</v>
      </c>
    </row>
    <row r="495" spans="1:8" ht="15.75" hidden="1">
      <c r="A495" s="4">
        <v>45276.25</v>
      </c>
      <c r="B495" s="9">
        <v>1.4</v>
      </c>
      <c r="C495" s="9">
        <v>3.5</v>
      </c>
      <c r="D495" s="9">
        <v>6.1</v>
      </c>
      <c r="E495" s="2">
        <v>100</v>
      </c>
      <c r="F495" s="2">
        <v>99</v>
      </c>
      <c r="G495" s="9">
        <v>0.1</v>
      </c>
      <c r="H495" s="1" t="s">
        <v>14</v>
      </c>
    </row>
    <row r="496" spans="1:8" ht="15.75" hidden="1">
      <c r="A496" s="4">
        <v>45276.5</v>
      </c>
      <c r="B496" s="9">
        <v>2.7</v>
      </c>
      <c r="C496" s="9">
        <v>3.8</v>
      </c>
      <c r="D496" s="9">
        <v>7.5</v>
      </c>
      <c r="E496" s="2">
        <v>100</v>
      </c>
      <c r="F496" s="2">
        <v>97</v>
      </c>
      <c r="G496" s="9">
        <v>0</v>
      </c>
      <c r="H496" s="1" t="s">
        <v>14</v>
      </c>
    </row>
    <row r="497" spans="1:8" ht="15.75" hidden="1">
      <c r="A497" s="4">
        <v>45276.75</v>
      </c>
      <c r="B497" s="9">
        <v>2.6</v>
      </c>
      <c r="C497" s="9">
        <v>3</v>
      </c>
      <c r="D497" s="9">
        <v>5.7</v>
      </c>
      <c r="E497" s="2">
        <v>100</v>
      </c>
      <c r="F497" s="2">
        <v>99</v>
      </c>
      <c r="G497" s="9">
        <v>0</v>
      </c>
      <c r="H497" s="1" t="s">
        <v>14</v>
      </c>
    </row>
    <row r="498" spans="1:8" ht="15.75" hidden="1">
      <c r="A498" s="4">
        <v>45277</v>
      </c>
      <c r="B498" s="9">
        <v>3.6</v>
      </c>
      <c r="C498" s="9">
        <v>4.5</v>
      </c>
      <c r="D498" s="9">
        <v>9.3000000000000007</v>
      </c>
      <c r="E498" s="2">
        <v>100</v>
      </c>
      <c r="F498" s="2">
        <v>98</v>
      </c>
      <c r="G498" s="9">
        <v>0</v>
      </c>
      <c r="H498" s="1" t="s">
        <v>14</v>
      </c>
    </row>
    <row r="499" spans="1:8" ht="15.75" hidden="1">
      <c r="A499" s="4">
        <v>45277.25</v>
      </c>
      <c r="B499" s="9">
        <v>5.2</v>
      </c>
      <c r="C499" s="9">
        <v>4.9000000000000004</v>
      </c>
      <c r="D499" s="9">
        <v>9.5</v>
      </c>
      <c r="E499" s="2">
        <v>100</v>
      </c>
      <c r="F499" s="2">
        <v>98</v>
      </c>
      <c r="G499" s="9">
        <v>0.5</v>
      </c>
      <c r="H499" s="1" t="s">
        <v>14</v>
      </c>
    </row>
    <row r="500" spans="1:8" ht="15.75" hidden="1">
      <c r="A500" s="4">
        <v>45277.5</v>
      </c>
      <c r="B500" s="9">
        <v>5.5</v>
      </c>
      <c r="C500" s="9">
        <v>2.9</v>
      </c>
      <c r="D500" s="9">
        <v>6.3</v>
      </c>
      <c r="E500" s="2">
        <v>100</v>
      </c>
      <c r="F500" s="2">
        <v>98</v>
      </c>
      <c r="G500" s="9">
        <v>0</v>
      </c>
      <c r="H500" s="1" t="s">
        <v>13</v>
      </c>
    </row>
    <row r="501" spans="1:8" ht="15.75" hidden="1">
      <c r="A501" s="4">
        <v>45277.75</v>
      </c>
      <c r="B501" s="9">
        <v>5.6</v>
      </c>
      <c r="C501" s="9">
        <v>4</v>
      </c>
      <c r="D501" s="9">
        <v>7.9</v>
      </c>
      <c r="E501" s="2">
        <v>100</v>
      </c>
      <c r="F501" s="2">
        <v>97</v>
      </c>
      <c r="G501" s="9">
        <v>1</v>
      </c>
      <c r="H501" s="1" t="s">
        <v>14</v>
      </c>
    </row>
    <row r="502" spans="1:8" ht="15.75" hidden="1">
      <c r="A502" s="4">
        <v>45278</v>
      </c>
      <c r="B502" s="9">
        <v>6.2</v>
      </c>
      <c r="C502" s="9">
        <v>5.4</v>
      </c>
      <c r="D502" s="9">
        <v>11.7</v>
      </c>
      <c r="E502" s="2">
        <v>100</v>
      </c>
      <c r="F502" s="2">
        <v>94</v>
      </c>
      <c r="G502" s="9">
        <v>0</v>
      </c>
      <c r="H502" s="1" t="s">
        <v>15</v>
      </c>
    </row>
    <row r="503" spans="1:8" ht="15.75" hidden="1">
      <c r="A503" s="4">
        <v>45278.25</v>
      </c>
      <c r="B503" s="9">
        <v>5.5</v>
      </c>
      <c r="C503" s="9">
        <v>3.1</v>
      </c>
      <c r="D503" s="9">
        <v>7.3</v>
      </c>
      <c r="E503" s="2">
        <v>100</v>
      </c>
      <c r="F503" s="2">
        <v>98</v>
      </c>
      <c r="G503" s="9">
        <v>0.1</v>
      </c>
      <c r="H503" s="1" t="s">
        <v>14</v>
      </c>
    </row>
    <row r="504" spans="1:8" ht="15.75" hidden="1">
      <c r="A504" s="4">
        <v>45278.5</v>
      </c>
      <c r="B504" s="9">
        <v>6</v>
      </c>
      <c r="C504" s="9">
        <v>3.7</v>
      </c>
      <c r="D504" s="9">
        <v>6.5</v>
      </c>
      <c r="E504" s="2">
        <v>100</v>
      </c>
      <c r="F504" s="2">
        <v>98</v>
      </c>
      <c r="G504" s="9">
        <v>0.2</v>
      </c>
      <c r="H504" s="1" t="s">
        <v>14</v>
      </c>
    </row>
    <row r="505" spans="1:8" ht="15.75" hidden="1">
      <c r="A505" s="4">
        <v>45278.75</v>
      </c>
      <c r="B505" s="9">
        <v>5.9</v>
      </c>
      <c r="C505" s="9">
        <v>2.2999999999999998</v>
      </c>
      <c r="D505" s="9">
        <v>6.9</v>
      </c>
      <c r="E505" s="2">
        <v>100</v>
      </c>
      <c r="F505" s="2">
        <v>98</v>
      </c>
      <c r="G505" s="9">
        <v>0.1</v>
      </c>
      <c r="H505" s="1" t="s">
        <v>15</v>
      </c>
    </row>
    <row r="506" spans="1:8" ht="15.75" hidden="1">
      <c r="A506" s="4">
        <v>45279</v>
      </c>
      <c r="B506" s="9">
        <v>5.5</v>
      </c>
      <c r="C506" s="9">
        <v>3.8</v>
      </c>
      <c r="D506" s="9">
        <v>7.1</v>
      </c>
      <c r="E506" s="2">
        <v>100</v>
      </c>
      <c r="F506" s="2">
        <v>99</v>
      </c>
      <c r="G506" s="9">
        <v>0</v>
      </c>
      <c r="H506" s="1" t="s">
        <v>13</v>
      </c>
    </row>
    <row r="507" spans="1:8" ht="15.75" hidden="1">
      <c r="A507" s="4">
        <v>45279.25</v>
      </c>
      <c r="B507" s="9">
        <v>5.5</v>
      </c>
      <c r="C507" s="9">
        <v>4.0999999999999996</v>
      </c>
      <c r="D507" s="9">
        <v>9.5</v>
      </c>
      <c r="E507" s="2">
        <v>100</v>
      </c>
      <c r="F507" s="2">
        <v>98</v>
      </c>
      <c r="G507" s="9">
        <v>0</v>
      </c>
      <c r="H507" s="1" t="s">
        <v>15</v>
      </c>
    </row>
    <row r="508" spans="1:8" ht="15.75" hidden="1">
      <c r="A508" s="4">
        <v>45279.5</v>
      </c>
      <c r="B508" s="9">
        <v>6.6</v>
      </c>
      <c r="C508" s="9">
        <v>5.0999999999999996</v>
      </c>
      <c r="D508" s="9">
        <v>11.2</v>
      </c>
      <c r="E508" s="2">
        <v>100</v>
      </c>
      <c r="F508" s="2">
        <v>96</v>
      </c>
      <c r="G508" s="9">
        <v>0.4</v>
      </c>
      <c r="H508" s="1" t="s">
        <v>14</v>
      </c>
    </row>
    <row r="509" spans="1:8" ht="15.75" hidden="1">
      <c r="A509" s="4">
        <v>45279.75</v>
      </c>
      <c r="B509" s="9">
        <v>6</v>
      </c>
      <c r="C509" s="9">
        <v>3.5</v>
      </c>
      <c r="D509" s="9">
        <v>7.2</v>
      </c>
      <c r="E509" s="2">
        <v>100</v>
      </c>
      <c r="F509" s="2">
        <v>96</v>
      </c>
      <c r="G509" s="9">
        <v>0.3</v>
      </c>
      <c r="H509" s="1" t="s">
        <v>14</v>
      </c>
    </row>
    <row r="510" spans="1:8" ht="15.75" hidden="1">
      <c r="A510" s="4">
        <v>45280</v>
      </c>
      <c r="B510" s="9">
        <v>5</v>
      </c>
      <c r="C510" s="9">
        <v>3.3</v>
      </c>
      <c r="D510" s="9">
        <v>7.2</v>
      </c>
      <c r="E510" s="2">
        <v>100</v>
      </c>
      <c r="F510" s="2">
        <v>96</v>
      </c>
      <c r="G510" s="9">
        <v>0.4</v>
      </c>
      <c r="H510" s="1" t="s">
        <v>14</v>
      </c>
    </row>
    <row r="511" spans="1:8" ht="15.75" hidden="1">
      <c r="A511" s="4">
        <v>45280.25</v>
      </c>
      <c r="B511" s="9">
        <v>3.3</v>
      </c>
      <c r="C511" s="9">
        <v>2.2999999999999998</v>
      </c>
      <c r="D511" s="9">
        <v>9.1999999999999993</v>
      </c>
      <c r="E511" s="2">
        <v>100</v>
      </c>
      <c r="F511" s="2">
        <v>96</v>
      </c>
      <c r="G511" s="9">
        <v>0.8</v>
      </c>
      <c r="H511" s="1" t="s">
        <v>14</v>
      </c>
    </row>
    <row r="512" spans="1:8" ht="15.75" hidden="1">
      <c r="A512" s="4">
        <v>45280.5</v>
      </c>
      <c r="B512" s="9">
        <v>3.1</v>
      </c>
      <c r="C512" s="9">
        <v>2</v>
      </c>
      <c r="D512" s="9">
        <v>4.3</v>
      </c>
      <c r="E512" s="2">
        <v>88</v>
      </c>
      <c r="F512" s="2">
        <v>92</v>
      </c>
      <c r="G512" s="9">
        <v>0</v>
      </c>
      <c r="H512" s="1" t="s">
        <v>11</v>
      </c>
    </row>
    <row r="513" spans="1:8" ht="15.75" hidden="1">
      <c r="A513" s="4">
        <v>45280.75</v>
      </c>
      <c r="B513" s="9">
        <v>1.6</v>
      </c>
      <c r="C513" s="9">
        <v>3.3</v>
      </c>
      <c r="D513" s="9">
        <v>5.8</v>
      </c>
      <c r="E513" s="2">
        <v>88</v>
      </c>
      <c r="F513" s="2">
        <v>98</v>
      </c>
      <c r="G513" s="9">
        <v>0</v>
      </c>
      <c r="H513" s="1" t="s">
        <v>11</v>
      </c>
    </row>
    <row r="514" spans="1:8" ht="15.75" hidden="1">
      <c r="A514" s="4">
        <v>45281</v>
      </c>
      <c r="B514" s="9">
        <v>1.4</v>
      </c>
      <c r="C514" s="9">
        <v>3.9</v>
      </c>
      <c r="D514" s="9">
        <v>7.7</v>
      </c>
      <c r="E514" s="2">
        <v>100</v>
      </c>
      <c r="F514" s="2">
        <v>97</v>
      </c>
      <c r="G514" s="9">
        <v>1.6</v>
      </c>
      <c r="H514" s="1" t="s">
        <v>22</v>
      </c>
    </row>
    <row r="515" spans="1:8" ht="15.75" hidden="1">
      <c r="A515" s="4">
        <v>45281.25</v>
      </c>
      <c r="B515" s="9">
        <v>0.7</v>
      </c>
      <c r="C515" s="9">
        <v>3.5</v>
      </c>
      <c r="D515" s="9">
        <v>7.3</v>
      </c>
      <c r="E515" s="2">
        <v>88</v>
      </c>
      <c r="F515" s="2">
        <v>94</v>
      </c>
      <c r="G515" s="9">
        <v>0</v>
      </c>
      <c r="H515" s="1" t="s">
        <v>11</v>
      </c>
    </row>
    <row r="516" spans="1:8" ht="15.75" hidden="1">
      <c r="A516" s="4">
        <v>45281.5</v>
      </c>
      <c r="B516" s="9">
        <v>1.6</v>
      </c>
      <c r="C516" s="9">
        <v>4.5</v>
      </c>
      <c r="D516" s="9">
        <v>8.8000000000000007</v>
      </c>
      <c r="E516" s="2">
        <v>100</v>
      </c>
      <c r="F516" s="2">
        <v>92</v>
      </c>
      <c r="G516" s="9">
        <v>0</v>
      </c>
      <c r="H516" s="1" t="s">
        <v>11</v>
      </c>
    </row>
    <row r="517" spans="1:8" ht="15.75" hidden="1">
      <c r="A517" s="4">
        <v>45281.75</v>
      </c>
      <c r="B517" s="9">
        <v>2.4</v>
      </c>
      <c r="C517" s="9">
        <v>7.2</v>
      </c>
      <c r="D517" s="9">
        <v>12.5</v>
      </c>
      <c r="E517" s="2">
        <v>100</v>
      </c>
      <c r="F517" s="2">
        <v>97</v>
      </c>
      <c r="G517" s="9">
        <v>0</v>
      </c>
      <c r="H517" s="1" t="s">
        <v>14</v>
      </c>
    </row>
    <row r="518" spans="1:8" ht="15.75" hidden="1">
      <c r="A518" s="4">
        <v>45282</v>
      </c>
      <c r="B518" s="9">
        <v>1.3</v>
      </c>
      <c r="C518" s="9">
        <v>5.6</v>
      </c>
      <c r="D518" s="9">
        <v>13.2</v>
      </c>
      <c r="E518" s="2">
        <v>100</v>
      </c>
      <c r="F518" s="2">
        <v>97</v>
      </c>
      <c r="G518" s="9">
        <v>0.7</v>
      </c>
      <c r="H518" s="1" t="s">
        <v>22</v>
      </c>
    </row>
    <row r="519" spans="1:8" ht="15.75" hidden="1">
      <c r="A519" s="4">
        <v>45282.25</v>
      </c>
      <c r="B519" s="9">
        <v>1.7</v>
      </c>
      <c r="C519" s="9">
        <v>4.5999999999999996</v>
      </c>
      <c r="D519" s="9">
        <v>8.5</v>
      </c>
      <c r="E519" s="2">
        <v>88</v>
      </c>
      <c r="F519" s="2">
        <v>94</v>
      </c>
      <c r="G519" s="9">
        <v>0</v>
      </c>
      <c r="H519" s="1" t="s">
        <v>11</v>
      </c>
    </row>
    <row r="520" spans="1:8" ht="15.75" hidden="1">
      <c r="A520" s="4">
        <v>45282.5</v>
      </c>
      <c r="B520" s="9">
        <v>2.6</v>
      </c>
      <c r="C520" s="9">
        <v>5.4</v>
      </c>
      <c r="D520" s="9">
        <v>9.6</v>
      </c>
      <c r="E520" s="2">
        <v>88</v>
      </c>
      <c r="F520" s="2">
        <v>79</v>
      </c>
      <c r="G520" s="9">
        <v>0</v>
      </c>
      <c r="H520" s="1" t="s">
        <v>11</v>
      </c>
    </row>
    <row r="521" spans="1:8" ht="15.75" hidden="1">
      <c r="A521" s="4">
        <v>45282.75</v>
      </c>
      <c r="B521" s="9">
        <v>0.3</v>
      </c>
      <c r="C521" s="9">
        <v>5.7</v>
      </c>
      <c r="D521" s="9">
        <v>10.3</v>
      </c>
      <c r="E521" s="2">
        <v>100</v>
      </c>
      <c r="F521" s="2">
        <v>92</v>
      </c>
      <c r="G521" s="9">
        <v>0</v>
      </c>
      <c r="H521" s="1" t="s">
        <v>24</v>
      </c>
    </row>
    <row r="522" spans="1:8" ht="15.75" hidden="1">
      <c r="A522" s="4">
        <v>45283</v>
      </c>
      <c r="B522" s="9">
        <v>0.3</v>
      </c>
      <c r="C522" s="9">
        <v>3.3</v>
      </c>
      <c r="D522" s="9">
        <v>7.6</v>
      </c>
      <c r="E522" s="2">
        <v>100</v>
      </c>
      <c r="F522" s="2">
        <v>98</v>
      </c>
      <c r="G522" s="9">
        <v>0.1</v>
      </c>
      <c r="H522" s="1" t="s">
        <v>14</v>
      </c>
    </row>
    <row r="523" spans="1:8" ht="15.75" hidden="1">
      <c r="A523" s="4">
        <v>45283.25</v>
      </c>
      <c r="B523" s="9">
        <v>-0.4</v>
      </c>
      <c r="C523" s="9">
        <v>4.7</v>
      </c>
      <c r="D523" s="9">
        <v>10</v>
      </c>
      <c r="E523" s="2">
        <v>100</v>
      </c>
      <c r="F523" s="2">
        <v>98</v>
      </c>
      <c r="G523" s="9">
        <v>0.8</v>
      </c>
      <c r="H523" s="1" t="s">
        <v>24</v>
      </c>
    </row>
    <row r="524" spans="1:8" ht="15.75" hidden="1">
      <c r="A524" s="4">
        <v>45283.5</v>
      </c>
      <c r="B524" s="9">
        <v>0.2</v>
      </c>
      <c r="C524" s="9">
        <v>5.5</v>
      </c>
      <c r="D524" s="9">
        <v>12.8</v>
      </c>
      <c r="E524" s="2">
        <v>100</v>
      </c>
      <c r="F524" s="2">
        <v>97</v>
      </c>
      <c r="G524" s="9">
        <v>0</v>
      </c>
      <c r="H524" s="1" t="s">
        <v>24</v>
      </c>
    </row>
    <row r="525" spans="1:8" ht="15.75" hidden="1">
      <c r="A525" s="4">
        <v>45283.75</v>
      </c>
      <c r="B525" s="9">
        <v>0</v>
      </c>
      <c r="C525" s="9">
        <v>4.7</v>
      </c>
      <c r="D525" s="9">
        <v>9.1999999999999993</v>
      </c>
      <c r="E525" s="2">
        <v>100</v>
      </c>
      <c r="F525" s="2">
        <v>97</v>
      </c>
      <c r="G525" s="9">
        <v>0.2</v>
      </c>
      <c r="H525" s="1" t="s">
        <v>24</v>
      </c>
    </row>
    <row r="526" spans="1:8" ht="15.75" hidden="1">
      <c r="A526" s="4">
        <v>45284</v>
      </c>
      <c r="B526" s="9">
        <v>-0.5</v>
      </c>
      <c r="C526" s="9">
        <v>5.3</v>
      </c>
      <c r="D526" s="9">
        <v>9.4</v>
      </c>
      <c r="E526" s="2">
        <v>100</v>
      </c>
      <c r="F526" s="2">
        <v>97</v>
      </c>
      <c r="G526" s="9">
        <v>0.4</v>
      </c>
      <c r="H526" s="1" t="s">
        <v>24</v>
      </c>
    </row>
    <row r="527" spans="1:8" ht="15.75" hidden="1">
      <c r="A527" s="4">
        <v>45284.25</v>
      </c>
      <c r="B527" s="9">
        <v>-0.1</v>
      </c>
      <c r="C527" s="9">
        <v>4.4000000000000004</v>
      </c>
      <c r="D527" s="9">
        <v>8.8000000000000007</v>
      </c>
      <c r="E527" s="2">
        <v>100</v>
      </c>
      <c r="F527" s="2">
        <v>92</v>
      </c>
      <c r="G527" s="9">
        <v>0.3</v>
      </c>
      <c r="H527" s="1" t="s">
        <v>24</v>
      </c>
    </row>
    <row r="528" spans="1:8" ht="15.75" hidden="1">
      <c r="A528" s="4">
        <v>45284.5</v>
      </c>
      <c r="B528" s="9">
        <v>-0.1</v>
      </c>
      <c r="C528" s="9">
        <v>3.7</v>
      </c>
      <c r="D528" s="9">
        <v>8</v>
      </c>
      <c r="E528" s="2">
        <v>100</v>
      </c>
      <c r="F528" s="2">
        <v>91</v>
      </c>
      <c r="G528" s="9">
        <v>0</v>
      </c>
      <c r="H528" s="1" t="s">
        <v>11</v>
      </c>
    </row>
    <row r="529" spans="1:8" ht="15.75" hidden="1">
      <c r="A529" s="4">
        <v>45284.75</v>
      </c>
      <c r="B529" s="9">
        <v>-2.1</v>
      </c>
      <c r="C529" s="9">
        <v>3.2</v>
      </c>
      <c r="D529" s="9">
        <v>5.6</v>
      </c>
      <c r="E529" s="2">
        <v>88</v>
      </c>
      <c r="F529" s="2">
        <v>93</v>
      </c>
      <c r="G529" s="9">
        <v>0</v>
      </c>
      <c r="H529" s="1" t="s">
        <v>11</v>
      </c>
    </row>
    <row r="530" spans="1:8" ht="15.75" hidden="1">
      <c r="A530" s="4">
        <v>45285</v>
      </c>
      <c r="B530" s="9">
        <v>-1.1000000000000001</v>
      </c>
      <c r="C530" s="9">
        <v>6.9</v>
      </c>
      <c r="D530" s="9">
        <v>12</v>
      </c>
      <c r="E530" s="2">
        <v>100</v>
      </c>
      <c r="F530" s="2">
        <v>95</v>
      </c>
      <c r="G530" s="9">
        <v>0.1</v>
      </c>
      <c r="H530" s="1" t="s">
        <v>24</v>
      </c>
    </row>
    <row r="531" spans="1:8" ht="15.75" hidden="1">
      <c r="A531" s="4">
        <v>45285.25</v>
      </c>
      <c r="B531" s="9">
        <v>2.8</v>
      </c>
      <c r="C531" s="9">
        <v>3.1</v>
      </c>
      <c r="D531" s="9">
        <v>9.1999999999999993</v>
      </c>
      <c r="E531" s="2">
        <v>100</v>
      </c>
      <c r="F531" s="2">
        <v>98</v>
      </c>
      <c r="G531" s="9">
        <v>0</v>
      </c>
      <c r="H531" s="1" t="s">
        <v>14</v>
      </c>
    </row>
    <row r="532" spans="1:8" ht="15.75" hidden="1">
      <c r="A532" s="4">
        <v>45285.5</v>
      </c>
      <c r="B532" s="9">
        <v>5.0999999999999996</v>
      </c>
      <c r="C532" s="9">
        <v>7.2</v>
      </c>
      <c r="D532" s="9">
        <v>13.3</v>
      </c>
      <c r="E532" s="2">
        <v>75</v>
      </c>
      <c r="F532" s="2">
        <v>81</v>
      </c>
      <c r="G532" s="9">
        <v>0.1</v>
      </c>
      <c r="H532" s="1" t="s">
        <v>20</v>
      </c>
    </row>
    <row r="533" spans="1:8" ht="15.75" hidden="1">
      <c r="A533" s="4">
        <v>45285.75</v>
      </c>
      <c r="B533" s="9">
        <v>3.5</v>
      </c>
      <c r="C533" s="9">
        <v>7.6</v>
      </c>
      <c r="D533" s="9">
        <v>14.9</v>
      </c>
      <c r="E533" s="2">
        <v>100</v>
      </c>
      <c r="F533" s="2">
        <v>91</v>
      </c>
      <c r="G533" s="9">
        <v>0.8</v>
      </c>
      <c r="H533" s="1" t="s">
        <v>14</v>
      </c>
    </row>
    <row r="534" spans="1:8" ht="15.75" hidden="1">
      <c r="A534" s="4">
        <v>45286</v>
      </c>
      <c r="B534" s="9">
        <v>3.4</v>
      </c>
      <c r="C534" s="9">
        <v>7</v>
      </c>
      <c r="D534" s="9">
        <v>15.2</v>
      </c>
      <c r="E534" s="2">
        <v>100</v>
      </c>
      <c r="F534" s="2">
        <v>87</v>
      </c>
      <c r="G534" s="9">
        <v>0</v>
      </c>
      <c r="H534" s="1" t="s">
        <v>11</v>
      </c>
    </row>
    <row r="535" spans="1:8" ht="15.75" hidden="1">
      <c r="A535" s="4">
        <v>45286.25</v>
      </c>
      <c r="B535" s="9">
        <v>1.3</v>
      </c>
      <c r="C535" s="9">
        <v>3.7</v>
      </c>
      <c r="D535" s="9">
        <v>7.1</v>
      </c>
      <c r="E535" s="2">
        <v>88</v>
      </c>
      <c r="F535" s="2">
        <v>94</v>
      </c>
      <c r="G535" s="9">
        <v>0.2</v>
      </c>
      <c r="H535" s="1" t="s">
        <v>14</v>
      </c>
    </row>
    <row r="536" spans="1:8" ht="15.75" hidden="1">
      <c r="A536" s="4">
        <v>45286.5</v>
      </c>
      <c r="B536" s="9">
        <v>0.2</v>
      </c>
      <c r="C536" s="9">
        <v>2.6</v>
      </c>
      <c r="D536" s="9">
        <v>5.6</v>
      </c>
      <c r="E536" s="2">
        <v>100</v>
      </c>
      <c r="F536" s="2">
        <v>98</v>
      </c>
      <c r="G536" s="9">
        <v>0.9</v>
      </c>
      <c r="H536" s="1" t="s">
        <v>24</v>
      </c>
    </row>
    <row r="537" spans="1:8" ht="15.75" hidden="1">
      <c r="A537" s="4">
        <v>45286.75</v>
      </c>
      <c r="B537" s="9">
        <v>4.3</v>
      </c>
      <c r="C537" s="9">
        <v>5</v>
      </c>
      <c r="D537" s="9">
        <v>11.8</v>
      </c>
      <c r="E537" s="2">
        <v>100</v>
      </c>
      <c r="F537" s="2">
        <v>92</v>
      </c>
      <c r="G537" s="9">
        <v>0</v>
      </c>
      <c r="H537" s="1" t="s">
        <v>14</v>
      </c>
    </row>
    <row r="538" spans="1:8" ht="15.75" hidden="1">
      <c r="A538" s="4">
        <v>45287</v>
      </c>
      <c r="B538" s="9">
        <v>2.1</v>
      </c>
      <c r="C538" s="9">
        <v>5.2</v>
      </c>
      <c r="D538" s="9">
        <v>9.6999999999999993</v>
      </c>
      <c r="E538" s="2">
        <v>100</v>
      </c>
      <c r="F538" s="2">
        <v>93</v>
      </c>
      <c r="G538" s="9">
        <v>0</v>
      </c>
      <c r="H538" s="1" t="s">
        <v>14</v>
      </c>
    </row>
    <row r="539" spans="1:8" ht="15.75" hidden="1">
      <c r="A539" s="4">
        <v>45287.25</v>
      </c>
      <c r="B539" s="9">
        <v>0.9</v>
      </c>
      <c r="C539" s="9">
        <v>4</v>
      </c>
      <c r="D539" s="9">
        <v>8.3000000000000007</v>
      </c>
      <c r="E539" s="2">
        <v>100</v>
      </c>
      <c r="F539" s="2">
        <v>95</v>
      </c>
      <c r="G539" s="9">
        <v>0</v>
      </c>
      <c r="H539" s="1" t="s">
        <v>24</v>
      </c>
    </row>
    <row r="540" spans="1:8" ht="15.75" hidden="1">
      <c r="A540" s="4">
        <v>45287.5</v>
      </c>
      <c r="B540" s="9">
        <v>2.1</v>
      </c>
      <c r="C540" s="9">
        <v>5.8</v>
      </c>
      <c r="D540" s="9">
        <v>12.5</v>
      </c>
      <c r="E540" s="2">
        <v>88</v>
      </c>
      <c r="F540" s="2">
        <v>80</v>
      </c>
      <c r="G540" s="9">
        <v>0</v>
      </c>
      <c r="H540" s="1" t="s">
        <v>11</v>
      </c>
    </row>
    <row r="541" spans="1:8" ht="15.75" hidden="1">
      <c r="A541" s="4">
        <v>45287.75</v>
      </c>
      <c r="B541" s="9">
        <v>1.4</v>
      </c>
      <c r="C541" s="9">
        <v>5.0999999999999996</v>
      </c>
      <c r="D541" s="9">
        <v>10.7</v>
      </c>
      <c r="E541" s="2">
        <v>88</v>
      </c>
      <c r="F541" s="2">
        <v>74</v>
      </c>
      <c r="G541" s="9">
        <v>0</v>
      </c>
      <c r="H541" s="1" t="s">
        <v>11</v>
      </c>
    </row>
    <row r="542" spans="1:8" ht="15.75" hidden="1">
      <c r="A542" s="4">
        <v>45288</v>
      </c>
      <c r="B542" s="9">
        <v>0.7</v>
      </c>
      <c r="C542" s="9">
        <v>3.5</v>
      </c>
      <c r="D542" s="9">
        <v>6.9</v>
      </c>
      <c r="E542" s="2">
        <v>88</v>
      </c>
      <c r="F542" s="2">
        <v>77</v>
      </c>
      <c r="G542" s="9">
        <v>0</v>
      </c>
      <c r="H542" s="1" t="s">
        <v>11</v>
      </c>
    </row>
    <row r="543" spans="1:8" ht="15.75" hidden="1">
      <c r="A543" s="4">
        <v>45288.25</v>
      </c>
      <c r="B543" s="9">
        <v>-0.5</v>
      </c>
      <c r="C543" s="9">
        <v>2.8</v>
      </c>
      <c r="D543" s="9">
        <v>4.8</v>
      </c>
      <c r="E543" s="2">
        <v>88</v>
      </c>
      <c r="F543" s="2">
        <v>96</v>
      </c>
      <c r="G543" s="9">
        <v>0</v>
      </c>
      <c r="H543" s="1" t="s">
        <v>11</v>
      </c>
    </row>
    <row r="544" spans="1:8" ht="15.75" hidden="1">
      <c r="A544" s="4">
        <v>45288.5</v>
      </c>
      <c r="B544" s="9">
        <v>1</v>
      </c>
      <c r="C544" s="9">
        <v>4.9000000000000004</v>
      </c>
      <c r="D544" s="9">
        <v>7.8</v>
      </c>
      <c r="E544" s="2">
        <v>100</v>
      </c>
      <c r="F544" s="2">
        <v>83</v>
      </c>
      <c r="G544" s="9">
        <v>0</v>
      </c>
      <c r="H544" s="1" t="s">
        <v>24</v>
      </c>
    </row>
    <row r="545" spans="1:8" ht="15.75" hidden="1">
      <c r="A545" s="4">
        <v>45288.75</v>
      </c>
      <c r="B545" s="9">
        <v>1.6</v>
      </c>
      <c r="C545" s="9">
        <v>3.5</v>
      </c>
      <c r="D545" s="9">
        <v>7.5</v>
      </c>
      <c r="E545" s="2">
        <v>100</v>
      </c>
      <c r="F545" s="2">
        <v>97</v>
      </c>
      <c r="G545" s="9">
        <v>0</v>
      </c>
      <c r="H545" s="1" t="s">
        <v>13</v>
      </c>
    </row>
    <row r="546" spans="1:8" ht="15.75" hidden="1">
      <c r="A546" s="4">
        <v>45289</v>
      </c>
      <c r="B546" s="9">
        <v>3.9</v>
      </c>
      <c r="C546" s="9">
        <v>3.8</v>
      </c>
      <c r="D546" s="9">
        <v>7.3</v>
      </c>
      <c r="E546" s="2">
        <v>100</v>
      </c>
      <c r="F546" s="2">
        <v>95</v>
      </c>
      <c r="G546" s="9">
        <v>0</v>
      </c>
      <c r="H546" s="1" t="s">
        <v>11</v>
      </c>
    </row>
    <row r="547" spans="1:8" ht="15.75" hidden="1">
      <c r="A547" s="4">
        <v>45289.25</v>
      </c>
      <c r="B547" s="9">
        <v>3.9</v>
      </c>
      <c r="C547" s="9">
        <v>3.7</v>
      </c>
      <c r="D547" s="9">
        <v>7.1</v>
      </c>
      <c r="E547" s="2">
        <v>88</v>
      </c>
      <c r="F547" s="2">
        <v>96</v>
      </c>
      <c r="G547" s="9">
        <v>0</v>
      </c>
      <c r="H547" s="1" t="s">
        <v>15</v>
      </c>
    </row>
    <row r="548" spans="1:8" ht="15.75" hidden="1">
      <c r="A548" s="4">
        <v>45289.5</v>
      </c>
      <c r="B548" s="9">
        <v>4.5999999999999996</v>
      </c>
      <c r="C548" s="9">
        <v>4.2</v>
      </c>
      <c r="D548" s="9">
        <v>8.9</v>
      </c>
      <c r="E548" s="2">
        <v>100</v>
      </c>
      <c r="F548" s="2">
        <v>89</v>
      </c>
      <c r="G548" s="9">
        <v>0</v>
      </c>
      <c r="H548" s="1" t="s">
        <v>14</v>
      </c>
    </row>
    <row r="549" spans="1:8" ht="15.75" hidden="1">
      <c r="A549" s="4">
        <v>45289.75</v>
      </c>
      <c r="B549" s="9">
        <v>5.3</v>
      </c>
      <c r="C549" s="9">
        <v>4.3</v>
      </c>
      <c r="D549" s="9">
        <v>9.8000000000000007</v>
      </c>
      <c r="E549" s="2">
        <v>88</v>
      </c>
      <c r="F549" s="2">
        <v>90</v>
      </c>
      <c r="G549" s="9">
        <v>0</v>
      </c>
      <c r="H549" s="1" t="s">
        <v>11</v>
      </c>
    </row>
    <row r="550" spans="1:8" ht="15.75" hidden="1">
      <c r="A550" s="4">
        <v>45290</v>
      </c>
      <c r="B550" s="9">
        <v>5.3</v>
      </c>
      <c r="C550" s="9">
        <v>3.4</v>
      </c>
      <c r="D550" s="9">
        <v>8</v>
      </c>
      <c r="E550" s="2">
        <v>88</v>
      </c>
      <c r="F550" s="2">
        <v>86</v>
      </c>
      <c r="G550" s="9">
        <v>0</v>
      </c>
      <c r="H550" s="1" t="s">
        <v>11</v>
      </c>
    </row>
    <row r="551" spans="1:8" ht="15.75" hidden="1">
      <c r="A551" s="4">
        <v>45290.25</v>
      </c>
      <c r="B551" s="9">
        <v>4</v>
      </c>
      <c r="C551" s="9">
        <v>3</v>
      </c>
      <c r="D551" s="9">
        <v>5.8</v>
      </c>
      <c r="E551" s="2">
        <v>88</v>
      </c>
      <c r="F551" s="2">
        <v>94</v>
      </c>
      <c r="G551" s="9">
        <v>0</v>
      </c>
      <c r="H551" s="1" t="s">
        <v>11</v>
      </c>
    </row>
    <row r="552" spans="1:8" ht="15.75" hidden="1">
      <c r="A552" s="4">
        <v>45290.5</v>
      </c>
      <c r="B552" s="9">
        <v>4.2</v>
      </c>
      <c r="C552" s="9">
        <v>2.9</v>
      </c>
      <c r="D552" s="9">
        <v>7.4</v>
      </c>
      <c r="E552" s="2">
        <v>100</v>
      </c>
      <c r="F552" s="2">
        <v>93</v>
      </c>
      <c r="G552" s="9">
        <v>0</v>
      </c>
      <c r="H552" s="1" t="s">
        <v>11</v>
      </c>
    </row>
    <row r="553" spans="1:8" ht="15.75" hidden="1">
      <c r="A553" s="4">
        <v>45290.75</v>
      </c>
      <c r="B553" s="9">
        <v>3.5</v>
      </c>
      <c r="C553" s="9">
        <v>6</v>
      </c>
      <c r="D553" s="9">
        <v>10.6</v>
      </c>
      <c r="E553" s="2">
        <v>88</v>
      </c>
      <c r="F553" s="2">
        <v>85</v>
      </c>
      <c r="G553" s="9">
        <v>0</v>
      </c>
      <c r="H553" s="1" t="s">
        <v>15</v>
      </c>
    </row>
    <row r="554" spans="1:8" ht="15.75" hidden="1">
      <c r="A554" s="4">
        <v>45291</v>
      </c>
      <c r="B554" s="9">
        <v>2.7</v>
      </c>
      <c r="C554" s="9">
        <v>4.8</v>
      </c>
      <c r="D554" s="9">
        <v>8.9</v>
      </c>
      <c r="E554" s="2">
        <v>100</v>
      </c>
      <c r="F554" s="2">
        <v>89</v>
      </c>
      <c r="G554" s="9">
        <v>0</v>
      </c>
      <c r="H554" s="1" t="s">
        <v>15</v>
      </c>
    </row>
    <row r="555" spans="1:8" ht="15.75" hidden="1">
      <c r="A555" s="4">
        <v>45291.25</v>
      </c>
      <c r="B555" s="9">
        <v>1.6</v>
      </c>
      <c r="C555" s="9">
        <v>4</v>
      </c>
      <c r="D555" s="9">
        <v>9</v>
      </c>
      <c r="E555" s="2">
        <v>100</v>
      </c>
      <c r="F555" s="2">
        <v>94</v>
      </c>
      <c r="G555" s="9">
        <v>0</v>
      </c>
      <c r="H555" s="1" t="s">
        <v>15</v>
      </c>
    </row>
    <row r="556" spans="1:8" ht="15.75" hidden="1">
      <c r="A556" s="4">
        <v>45291.5</v>
      </c>
      <c r="B556" s="9">
        <v>1.9</v>
      </c>
      <c r="C556" s="9">
        <v>4.8</v>
      </c>
      <c r="D556" s="9">
        <v>8.6</v>
      </c>
      <c r="E556" s="2">
        <v>88</v>
      </c>
      <c r="F556" s="2">
        <v>78</v>
      </c>
      <c r="G556" s="9">
        <v>0</v>
      </c>
      <c r="H556" s="1" t="s">
        <v>11</v>
      </c>
    </row>
    <row r="557" spans="1:8" ht="15.75" hidden="1">
      <c r="A557" s="4">
        <v>45291.75</v>
      </c>
      <c r="B557" s="9">
        <v>0.2</v>
      </c>
      <c r="C557" s="9">
        <v>0.9</v>
      </c>
      <c r="D557" s="9">
        <v>2.2000000000000002</v>
      </c>
      <c r="E557" s="2">
        <v>100</v>
      </c>
      <c r="F557" s="2">
        <v>81</v>
      </c>
      <c r="G557" s="9">
        <v>0</v>
      </c>
      <c r="H557" s="1" t="s">
        <v>11</v>
      </c>
    </row>
    <row r="558" spans="1:8" ht="15.75" hidden="1">
      <c r="A558" s="4">
        <v>45292</v>
      </c>
      <c r="B558" s="9">
        <v>-0.3</v>
      </c>
      <c r="C558" s="9">
        <v>1.5</v>
      </c>
      <c r="D558" s="9">
        <v>2.9</v>
      </c>
      <c r="E558" s="2">
        <v>100</v>
      </c>
      <c r="F558" s="2">
        <v>79</v>
      </c>
      <c r="G558" s="9">
        <v>0</v>
      </c>
      <c r="H558" s="1" t="s">
        <v>11</v>
      </c>
    </row>
    <row r="559" spans="1:8" ht="15.75" hidden="1">
      <c r="A559" s="4">
        <v>45292.25</v>
      </c>
      <c r="B559" s="9">
        <v>-1.1000000000000001</v>
      </c>
      <c r="C559" s="9">
        <v>2.8</v>
      </c>
      <c r="D559" s="9">
        <v>5</v>
      </c>
      <c r="E559" s="2">
        <v>100</v>
      </c>
      <c r="F559" s="2">
        <v>79</v>
      </c>
      <c r="G559" s="9">
        <v>0</v>
      </c>
      <c r="H559" s="1" t="s">
        <v>11</v>
      </c>
    </row>
    <row r="560" spans="1:8" ht="15.75" hidden="1">
      <c r="A560" s="4">
        <v>45292.5</v>
      </c>
      <c r="B560" s="9">
        <v>-1.7</v>
      </c>
      <c r="C560" s="9">
        <v>2.6</v>
      </c>
      <c r="D560" s="9">
        <v>6.1</v>
      </c>
      <c r="E560" s="2">
        <v>100</v>
      </c>
      <c r="F560" s="2">
        <v>78</v>
      </c>
      <c r="G560" s="9">
        <v>0</v>
      </c>
      <c r="H560" s="1" t="s">
        <v>11</v>
      </c>
    </row>
    <row r="561" spans="1:8" ht="15.75" hidden="1">
      <c r="A561" s="4">
        <v>45292.75</v>
      </c>
      <c r="B561" s="9">
        <v>-3.4</v>
      </c>
      <c r="C561" s="9">
        <v>4</v>
      </c>
      <c r="D561" s="9">
        <v>8.4</v>
      </c>
      <c r="E561" s="2">
        <v>100</v>
      </c>
      <c r="F561" s="2">
        <v>84</v>
      </c>
      <c r="G561" s="9">
        <v>0</v>
      </c>
      <c r="H561" s="1" t="s">
        <v>11</v>
      </c>
    </row>
    <row r="562" spans="1:8" ht="15.75" hidden="1">
      <c r="A562" s="4">
        <v>45293</v>
      </c>
      <c r="B562" s="9">
        <v>-4.9000000000000004</v>
      </c>
      <c r="C562" s="9">
        <v>3.1</v>
      </c>
      <c r="D562" s="9">
        <v>7.4</v>
      </c>
      <c r="E562" s="2">
        <v>100</v>
      </c>
      <c r="F562" s="2">
        <v>80</v>
      </c>
      <c r="G562" s="9">
        <v>0</v>
      </c>
      <c r="H562" s="1" t="s">
        <v>11</v>
      </c>
    </row>
    <row r="563" spans="1:8" ht="15.75" hidden="1">
      <c r="A563" s="4">
        <v>45293.25</v>
      </c>
      <c r="B563" s="9">
        <v>-7.6</v>
      </c>
      <c r="C563" s="9">
        <v>2.9</v>
      </c>
      <c r="D563" s="9">
        <v>6.1</v>
      </c>
      <c r="E563" s="2">
        <v>100</v>
      </c>
      <c r="F563" s="2">
        <v>79</v>
      </c>
      <c r="G563" s="9">
        <v>0</v>
      </c>
      <c r="H563" s="1" t="s">
        <v>11</v>
      </c>
    </row>
    <row r="564" spans="1:8" ht="15.75">
      <c r="A564" s="4">
        <v>45293.5</v>
      </c>
      <c r="B564" s="9">
        <v>-8.3000000000000007</v>
      </c>
      <c r="C564" s="9">
        <v>2.4</v>
      </c>
      <c r="D564" s="9">
        <v>6.1</v>
      </c>
      <c r="E564" s="2">
        <v>100</v>
      </c>
      <c r="F564" s="2">
        <v>74</v>
      </c>
      <c r="G564" s="9">
        <v>0</v>
      </c>
      <c r="H564" s="1" t="s">
        <v>24</v>
      </c>
    </row>
    <row r="565" spans="1:8" ht="15.75">
      <c r="A565" s="4">
        <v>45293.75</v>
      </c>
      <c r="B565" s="9">
        <v>-9.1999999999999993</v>
      </c>
      <c r="C565" s="9">
        <v>3.1</v>
      </c>
      <c r="D565" s="9">
        <v>6.8</v>
      </c>
      <c r="E565" s="2">
        <v>100</v>
      </c>
      <c r="F565" s="2">
        <v>75</v>
      </c>
      <c r="G565" s="9">
        <v>0</v>
      </c>
      <c r="H565" s="1" t="s">
        <v>24</v>
      </c>
    </row>
    <row r="566" spans="1:8" ht="15.75">
      <c r="A566" s="4">
        <v>45294</v>
      </c>
      <c r="B566" s="9">
        <v>-9.1999999999999993</v>
      </c>
      <c r="C566" s="9">
        <v>3.6</v>
      </c>
      <c r="D566" s="9">
        <v>7.6</v>
      </c>
      <c r="E566" s="2">
        <v>100</v>
      </c>
      <c r="F566" s="2">
        <v>77</v>
      </c>
      <c r="G566" s="9">
        <v>0</v>
      </c>
      <c r="H566" s="1" t="s">
        <v>24</v>
      </c>
    </row>
    <row r="567" spans="1:8" ht="15.75">
      <c r="A567" s="4">
        <v>45294.25</v>
      </c>
      <c r="B567" s="9">
        <v>-10.3</v>
      </c>
      <c r="C567" s="9">
        <v>3.1</v>
      </c>
      <c r="D567" s="9">
        <v>9.6</v>
      </c>
      <c r="E567" s="2">
        <v>100</v>
      </c>
      <c r="F567" s="2">
        <v>80</v>
      </c>
      <c r="G567" s="9">
        <v>0</v>
      </c>
      <c r="H567" s="1" t="s">
        <v>24</v>
      </c>
    </row>
    <row r="568" spans="1:8" ht="15.75">
      <c r="A568" s="4">
        <v>45294.5</v>
      </c>
      <c r="B568" s="9">
        <v>-9.1999999999999993</v>
      </c>
      <c r="C568" s="9">
        <v>3.8</v>
      </c>
      <c r="D568" s="9">
        <v>9.1999999999999993</v>
      </c>
      <c r="E568" s="2">
        <v>100</v>
      </c>
      <c r="F568" s="2">
        <v>80</v>
      </c>
      <c r="G568" s="9">
        <v>0</v>
      </c>
      <c r="H568" s="1" t="s">
        <v>24</v>
      </c>
    </row>
    <row r="569" spans="1:8" ht="15.75">
      <c r="A569" s="4">
        <v>45294.75</v>
      </c>
      <c r="B569" s="9">
        <v>-10.3</v>
      </c>
      <c r="C569" s="9">
        <v>4.2</v>
      </c>
      <c r="D569" s="9">
        <v>8.9</v>
      </c>
      <c r="E569" s="2">
        <v>100</v>
      </c>
      <c r="F569" s="2">
        <v>80</v>
      </c>
      <c r="G569" s="9">
        <v>0.1</v>
      </c>
      <c r="H569" s="1" t="s">
        <v>24</v>
      </c>
    </row>
    <row r="570" spans="1:8" ht="15.75">
      <c r="A570" s="4">
        <v>45295</v>
      </c>
      <c r="B570" s="9">
        <v>-10.1</v>
      </c>
      <c r="C570" s="9">
        <v>2.7</v>
      </c>
      <c r="D570" s="9">
        <v>6.2</v>
      </c>
      <c r="E570" s="2">
        <v>100</v>
      </c>
      <c r="F570" s="2">
        <v>82</v>
      </c>
      <c r="G570" s="9">
        <v>0</v>
      </c>
      <c r="H570" s="1" t="s">
        <v>24</v>
      </c>
    </row>
    <row r="571" spans="1:8" ht="15.75">
      <c r="A571" s="4">
        <v>45295.25</v>
      </c>
      <c r="B571" s="9">
        <v>-10.1</v>
      </c>
      <c r="C571" s="9">
        <v>3.1</v>
      </c>
      <c r="D571" s="9">
        <v>6.4</v>
      </c>
      <c r="E571" s="2">
        <v>100</v>
      </c>
      <c r="F571" s="2">
        <v>83</v>
      </c>
      <c r="G571" s="9">
        <v>0.2</v>
      </c>
      <c r="H571" s="1" t="s">
        <v>24</v>
      </c>
    </row>
    <row r="572" spans="1:8" ht="15.75">
      <c r="A572" s="4">
        <v>45295.5</v>
      </c>
      <c r="B572" s="9">
        <v>-8.1999999999999993</v>
      </c>
      <c r="C572" s="9">
        <v>2.1</v>
      </c>
      <c r="D572" s="9">
        <v>6</v>
      </c>
      <c r="E572" s="2">
        <v>100</v>
      </c>
      <c r="F572" s="2">
        <v>83</v>
      </c>
      <c r="G572" s="9">
        <v>0.1</v>
      </c>
      <c r="H572" s="1" t="s">
        <v>24</v>
      </c>
    </row>
    <row r="573" spans="1:8" ht="15.75">
      <c r="A573" s="4">
        <v>45295.75</v>
      </c>
      <c r="B573" s="9">
        <v>-8.6</v>
      </c>
      <c r="C573" s="9">
        <v>3.2</v>
      </c>
      <c r="D573" s="9">
        <v>7.6</v>
      </c>
      <c r="E573" s="2">
        <v>100</v>
      </c>
      <c r="F573" s="2">
        <v>84</v>
      </c>
      <c r="G573" s="9">
        <v>0</v>
      </c>
      <c r="H573" s="1" t="s">
        <v>24</v>
      </c>
    </row>
    <row r="574" spans="1:8" ht="15.75">
      <c r="A574" s="4">
        <v>45296</v>
      </c>
      <c r="B574" s="9">
        <v>-8.5</v>
      </c>
      <c r="C574" s="9">
        <v>0.3</v>
      </c>
      <c r="D574" s="9">
        <v>1.8</v>
      </c>
      <c r="E574" s="2">
        <v>100</v>
      </c>
      <c r="F574" s="2">
        <v>88</v>
      </c>
      <c r="G574" s="9">
        <v>0.2</v>
      </c>
      <c r="H574" s="1" t="s">
        <v>24</v>
      </c>
    </row>
    <row r="575" spans="1:8" ht="15.75">
      <c r="A575" s="4">
        <v>45296.25</v>
      </c>
      <c r="B575" s="9">
        <v>-10.7</v>
      </c>
      <c r="C575" s="9">
        <v>3</v>
      </c>
      <c r="D575" s="9">
        <v>6.7</v>
      </c>
      <c r="E575" s="2">
        <v>100</v>
      </c>
      <c r="F575" s="2">
        <v>84</v>
      </c>
      <c r="G575" s="9">
        <v>0</v>
      </c>
      <c r="H575" s="1" t="s">
        <v>24</v>
      </c>
    </row>
    <row r="576" spans="1:8" ht="15.75">
      <c r="A576" s="4">
        <v>45296.5</v>
      </c>
      <c r="B576" s="9">
        <v>-6.2</v>
      </c>
      <c r="C576" s="9">
        <v>4.2</v>
      </c>
      <c r="D576" s="9">
        <v>6.6</v>
      </c>
      <c r="E576" s="2">
        <v>100</v>
      </c>
      <c r="F576" s="2">
        <v>87</v>
      </c>
      <c r="G576" s="9">
        <v>0</v>
      </c>
      <c r="H576" s="1" t="s">
        <v>24</v>
      </c>
    </row>
    <row r="577" spans="1:8" ht="15.75" hidden="1">
      <c r="A577" s="4">
        <v>45296.75</v>
      </c>
      <c r="B577" s="9">
        <v>-7.4</v>
      </c>
      <c r="C577" s="9">
        <v>3.6</v>
      </c>
      <c r="D577" s="9">
        <v>7.3</v>
      </c>
      <c r="E577" s="2">
        <v>63</v>
      </c>
      <c r="F577" s="2">
        <v>81</v>
      </c>
      <c r="G577" s="9">
        <v>0</v>
      </c>
      <c r="H577" s="1" t="s">
        <v>25</v>
      </c>
    </row>
    <row r="578" spans="1:8" ht="15.75" hidden="1">
      <c r="A578" s="4">
        <v>45297</v>
      </c>
      <c r="B578" s="9">
        <v>-9.6</v>
      </c>
      <c r="C578" s="9">
        <v>1.7</v>
      </c>
      <c r="D578" s="9">
        <v>3.7</v>
      </c>
      <c r="E578" s="2">
        <v>88</v>
      </c>
      <c r="F578" s="2">
        <v>79</v>
      </c>
      <c r="G578" s="9">
        <v>0</v>
      </c>
      <c r="H578" s="1" t="s">
        <v>11</v>
      </c>
    </row>
    <row r="579" spans="1:8" ht="15.75">
      <c r="A579" s="4">
        <v>45297.25</v>
      </c>
      <c r="B579" s="9">
        <v>-7.6</v>
      </c>
      <c r="C579" s="9">
        <v>1</v>
      </c>
      <c r="D579" s="9">
        <v>2.2000000000000002</v>
      </c>
      <c r="E579" s="2">
        <v>100</v>
      </c>
      <c r="F579" s="2">
        <v>88</v>
      </c>
      <c r="G579" s="9">
        <v>0</v>
      </c>
      <c r="H579" s="1" t="s">
        <v>24</v>
      </c>
    </row>
    <row r="580" spans="1:8" ht="15.75" hidden="1">
      <c r="A580" s="4">
        <v>45297.5</v>
      </c>
      <c r="B580" s="9">
        <v>-6.9</v>
      </c>
      <c r="C580" s="9">
        <v>1.9</v>
      </c>
      <c r="D580" s="9">
        <v>4.2</v>
      </c>
      <c r="E580" s="2">
        <v>63</v>
      </c>
      <c r="F580" s="2">
        <v>70</v>
      </c>
      <c r="G580" s="9">
        <v>0</v>
      </c>
      <c r="H580" s="1" t="s">
        <v>25</v>
      </c>
    </row>
    <row r="581" spans="1:8" ht="15.75">
      <c r="A581" s="4">
        <v>45297.75</v>
      </c>
      <c r="B581" s="9">
        <v>-11.7</v>
      </c>
      <c r="C581" s="9">
        <v>1.5</v>
      </c>
      <c r="D581" s="9">
        <v>4.4000000000000004</v>
      </c>
      <c r="E581" s="2">
        <v>88</v>
      </c>
      <c r="F581" s="2">
        <v>86</v>
      </c>
      <c r="G581" s="9">
        <v>0</v>
      </c>
      <c r="H581" s="1" t="s">
        <v>24</v>
      </c>
    </row>
    <row r="582" spans="1:8" ht="15.75" hidden="1">
      <c r="A582" s="4">
        <v>45298</v>
      </c>
      <c r="B582" s="9">
        <v>-16.399999999999999</v>
      </c>
      <c r="C582" s="9">
        <v>1.6</v>
      </c>
      <c r="D582" s="9">
        <v>3.6</v>
      </c>
      <c r="E582" s="2">
        <v>0</v>
      </c>
      <c r="F582" s="2">
        <v>86</v>
      </c>
      <c r="G582" s="9">
        <v>0</v>
      </c>
      <c r="H582" s="1" t="s">
        <v>8</v>
      </c>
    </row>
    <row r="583" spans="1:8" ht="15.75" hidden="1">
      <c r="A583" s="4">
        <v>45298.25</v>
      </c>
      <c r="B583" s="9">
        <v>-19.2</v>
      </c>
      <c r="C583" s="9">
        <v>2</v>
      </c>
      <c r="D583" s="9">
        <v>3.4</v>
      </c>
      <c r="E583" s="2">
        <v>0</v>
      </c>
      <c r="F583" s="2">
        <v>84</v>
      </c>
      <c r="G583" s="9">
        <v>0</v>
      </c>
      <c r="H583" s="1" t="s">
        <v>8</v>
      </c>
    </row>
    <row r="584" spans="1:8" ht="15.75">
      <c r="A584" s="4">
        <v>45298.5</v>
      </c>
      <c r="B584" s="9">
        <v>-15.5</v>
      </c>
      <c r="C584" s="9">
        <v>2.5</v>
      </c>
      <c r="D584" s="9">
        <v>5.0999999999999996</v>
      </c>
      <c r="E584" s="2">
        <v>88</v>
      </c>
      <c r="F584" s="2">
        <v>78</v>
      </c>
      <c r="G584" s="9">
        <v>0</v>
      </c>
      <c r="H584" s="1" t="s">
        <v>24</v>
      </c>
    </row>
    <row r="585" spans="1:8" ht="15.75" hidden="1">
      <c r="A585" s="4">
        <v>45298.75</v>
      </c>
      <c r="B585" s="9">
        <v>-18.399999999999999</v>
      </c>
      <c r="C585" s="9">
        <v>1.7</v>
      </c>
      <c r="D585" s="9">
        <v>4.9000000000000004</v>
      </c>
      <c r="E585" s="2">
        <v>88</v>
      </c>
      <c r="F585" s="2">
        <v>80</v>
      </c>
      <c r="G585" s="9">
        <v>0</v>
      </c>
      <c r="H585" s="1" t="s">
        <v>11</v>
      </c>
    </row>
    <row r="586" spans="1:8" ht="15.75" hidden="1">
      <c r="A586" s="4">
        <v>45299</v>
      </c>
      <c r="B586" s="9">
        <v>-20.2</v>
      </c>
      <c r="C586" s="9">
        <v>2</v>
      </c>
      <c r="D586" s="9">
        <v>3.7</v>
      </c>
      <c r="E586" s="2">
        <v>38</v>
      </c>
      <c r="F586" s="2">
        <v>81</v>
      </c>
      <c r="G586" s="9">
        <v>0</v>
      </c>
      <c r="H586" s="1" t="s">
        <v>12</v>
      </c>
    </row>
    <row r="587" spans="1:8" ht="15.75">
      <c r="A587" s="4">
        <v>45299.25</v>
      </c>
      <c r="B587" s="9">
        <v>-21.3</v>
      </c>
      <c r="C587" s="9">
        <v>1.2</v>
      </c>
      <c r="D587" s="9">
        <v>3.9</v>
      </c>
      <c r="E587" s="2">
        <v>88</v>
      </c>
      <c r="F587" s="2">
        <v>82</v>
      </c>
      <c r="G587" s="9">
        <v>0</v>
      </c>
      <c r="H587" s="1" t="s">
        <v>24</v>
      </c>
    </row>
    <row r="588" spans="1:8" ht="15.75" hidden="1">
      <c r="A588" s="4">
        <v>45299.5</v>
      </c>
      <c r="B588" s="9">
        <v>-13.5</v>
      </c>
      <c r="C588" s="9">
        <v>0.8</v>
      </c>
      <c r="D588" s="9">
        <v>2.8</v>
      </c>
      <c r="E588" s="2">
        <v>0</v>
      </c>
      <c r="F588" s="2">
        <v>64</v>
      </c>
      <c r="G588" s="9">
        <v>0</v>
      </c>
      <c r="H588" s="1" t="s">
        <v>8</v>
      </c>
    </row>
    <row r="589" spans="1:8" ht="15.75" hidden="1">
      <c r="A589" s="4">
        <v>45299.75</v>
      </c>
      <c r="B589" s="9">
        <v>-18.100000000000001</v>
      </c>
      <c r="C589" s="9">
        <v>1</v>
      </c>
      <c r="D589" s="9">
        <v>3.2</v>
      </c>
      <c r="E589" s="2">
        <v>0</v>
      </c>
      <c r="F589" s="2">
        <v>83</v>
      </c>
      <c r="G589" s="9">
        <v>0</v>
      </c>
      <c r="H589" s="1" t="s">
        <v>13</v>
      </c>
    </row>
    <row r="590" spans="1:8" ht="15.75" hidden="1">
      <c r="A590" s="4">
        <v>45300</v>
      </c>
      <c r="B590" s="9">
        <v>-16.399999999999999</v>
      </c>
      <c r="C590" s="9">
        <v>1.2</v>
      </c>
      <c r="D590" s="9">
        <v>2.2000000000000002</v>
      </c>
      <c r="E590" s="2">
        <v>100</v>
      </c>
      <c r="F590" s="2">
        <v>83</v>
      </c>
      <c r="G590" s="9">
        <v>0</v>
      </c>
      <c r="H590" s="1" t="s">
        <v>11</v>
      </c>
    </row>
    <row r="591" spans="1:8" ht="15.75">
      <c r="A591" s="4">
        <v>45300.25</v>
      </c>
      <c r="B591" s="9">
        <v>-8.8000000000000007</v>
      </c>
      <c r="C591" s="9">
        <v>1.3</v>
      </c>
      <c r="D591" s="9">
        <v>3.2</v>
      </c>
      <c r="E591" s="2">
        <v>100</v>
      </c>
      <c r="F591" s="2">
        <v>93</v>
      </c>
      <c r="G591" s="9">
        <v>0.1</v>
      </c>
      <c r="H591" s="1" t="s">
        <v>24</v>
      </c>
    </row>
    <row r="592" spans="1:8" ht="15.75">
      <c r="A592" s="4">
        <v>45300.5</v>
      </c>
      <c r="B592" s="9">
        <v>-4.5</v>
      </c>
      <c r="C592" s="9">
        <v>2.4</v>
      </c>
      <c r="D592" s="9">
        <v>5.5</v>
      </c>
      <c r="E592" s="2">
        <v>100</v>
      </c>
      <c r="F592" s="2">
        <v>89</v>
      </c>
      <c r="G592" s="9">
        <v>0</v>
      </c>
      <c r="H592" s="1" t="s">
        <v>24</v>
      </c>
    </row>
    <row r="593" spans="1:8" ht="15.75" hidden="1">
      <c r="A593" s="4">
        <v>45300.75</v>
      </c>
      <c r="B593" s="9">
        <v>-1.4</v>
      </c>
      <c r="C593" s="9">
        <v>4</v>
      </c>
      <c r="D593" s="9">
        <v>8</v>
      </c>
      <c r="E593" s="2">
        <v>100</v>
      </c>
      <c r="F593" s="2">
        <v>96</v>
      </c>
      <c r="G593" s="9">
        <v>0</v>
      </c>
      <c r="H593" s="1" t="s">
        <v>13</v>
      </c>
    </row>
    <row r="594" spans="1:8" ht="15.75" hidden="1">
      <c r="A594" s="4">
        <v>45301</v>
      </c>
      <c r="B594" s="9">
        <v>-0.6</v>
      </c>
      <c r="C594" s="9">
        <v>5.5</v>
      </c>
      <c r="D594" s="9">
        <v>10.9</v>
      </c>
      <c r="E594" s="2">
        <v>100</v>
      </c>
      <c r="F594" s="2">
        <v>96</v>
      </c>
      <c r="G594" s="9">
        <v>0</v>
      </c>
      <c r="H594" s="1" t="s">
        <v>11</v>
      </c>
    </row>
    <row r="595" spans="1:8" ht="15.75" hidden="1">
      <c r="A595" s="4">
        <v>45301.25</v>
      </c>
      <c r="B595" s="9">
        <v>0.1</v>
      </c>
      <c r="C595" s="9">
        <v>4.0999999999999996</v>
      </c>
      <c r="D595" s="9">
        <v>7.9</v>
      </c>
      <c r="E595" s="2">
        <v>100</v>
      </c>
      <c r="F595" s="2">
        <v>98</v>
      </c>
      <c r="G595" s="9">
        <v>0.1</v>
      </c>
      <c r="H595" s="1" t="s">
        <v>14</v>
      </c>
    </row>
    <row r="596" spans="1:8" ht="15.75" hidden="1">
      <c r="A596" s="4">
        <v>45301.5</v>
      </c>
      <c r="B596" s="9">
        <v>0.8</v>
      </c>
      <c r="C596" s="9">
        <v>3.8</v>
      </c>
      <c r="D596" s="9">
        <v>7.2</v>
      </c>
      <c r="E596" s="2">
        <v>100</v>
      </c>
      <c r="F596" s="2">
        <v>98</v>
      </c>
      <c r="G596" s="9">
        <v>0.1</v>
      </c>
      <c r="H596" s="1" t="s">
        <v>15</v>
      </c>
    </row>
    <row r="597" spans="1:8" ht="15.75" hidden="1">
      <c r="A597" s="4">
        <v>45301.75</v>
      </c>
      <c r="B597" s="9">
        <v>0.7</v>
      </c>
      <c r="C597" s="9">
        <v>4</v>
      </c>
      <c r="D597" s="9">
        <v>9.3000000000000007</v>
      </c>
      <c r="E597" s="2">
        <v>100</v>
      </c>
      <c r="F597" s="2">
        <v>98</v>
      </c>
      <c r="G597" s="9">
        <v>0</v>
      </c>
      <c r="H597" s="1" t="s">
        <v>14</v>
      </c>
    </row>
    <row r="598" spans="1:8" ht="15.75" hidden="1">
      <c r="A598" s="4">
        <v>45302</v>
      </c>
      <c r="B598" s="9">
        <v>0.5</v>
      </c>
      <c r="C598" s="9">
        <v>5.4</v>
      </c>
      <c r="D598" s="9">
        <v>10.199999999999999</v>
      </c>
      <c r="E598" s="2">
        <v>100</v>
      </c>
      <c r="F598" s="2">
        <v>99</v>
      </c>
      <c r="G598" s="9">
        <v>0.2</v>
      </c>
      <c r="H598" s="1" t="s">
        <v>14</v>
      </c>
    </row>
    <row r="599" spans="1:8" ht="15.75">
      <c r="A599" s="4">
        <v>45302.25</v>
      </c>
      <c r="B599" s="9">
        <v>0.4</v>
      </c>
      <c r="C599" s="9">
        <v>4.5999999999999996</v>
      </c>
      <c r="D599" s="9">
        <v>10</v>
      </c>
      <c r="E599" s="2">
        <v>100</v>
      </c>
      <c r="F599" s="2">
        <v>97</v>
      </c>
      <c r="G599" s="9">
        <v>0.2</v>
      </c>
      <c r="H599" s="1" t="s">
        <v>24</v>
      </c>
    </row>
    <row r="600" spans="1:8" ht="15.75" hidden="1">
      <c r="A600" s="4">
        <v>45302.5</v>
      </c>
      <c r="B600" s="9">
        <v>1.4</v>
      </c>
      <c r="C600" s="9">
        <v>3.8</v>
      </c>
      <c r="D600" s="9">
        <v>12.9</v>
      </c>
      <c r="E600" s="2">
        <v>88</v>
      </c>
      <c r="F600" s="2">
        <v>74</v>
      </c>
      <c r="G600" s="9">
        <v>0</v>
      </c>
      <c r="H600" s="1" t="s">
        <v>11</v>
      </c>
    </row>
    <row r="601" spans="1:8" ht="15.75" hidden="1">
      <c r="A601" s="4">
        <v>45302.75</v>
      </c>
      <c r="B601" s="9">
        <v>-4.5</v>
      </c>
      <c r="C601" s="9">
        <v>4.2</v>
      </c>
      <c r="D601" s="9">
        <v>11.3</v>
      </c>
      <c r="E601" s="2">
        <v>0</v>
      </c>
      <c r="F601" s="2">
        <v>47</v>
      </c>
      <c r="G601" s="9">
        <v>0</v>
      </c>
      <c r="H601" s="1" t="s">
        <v>8</v>
      </c>
    </row>
    <row r="602" spans="1:8" ht="15.75" hidden="1">
      <c r="A602" s="4">
        <v>45303</v>
      </c>
      <c r="B602" s="9">
        <v>-8</v>
      </c>
      <c r="C602" s="9">
        <v>1.7</v>
      </c>
      <c r="D602" s="9">
        <v>5.9</v>
      </c>
      <c r="E602" s="2">
        <v>0</v>
      </c>
      <c r="F602" s="2">
        <v>66</v>
      </c>
      <c r="G602" s="9">
        <v>0</v>
      </c>
      <c r="H602" s="1" t="s">
        <v>8</v>
      </c>
    </row>
    <row r="603" spans="1:8" ht="15.75" hidden="1">
      <c r="A603" s="4">
        <v>45303.25</v>
      </c>
      <c r="B603" s="9">
        <v>-10.7</v>
      </c>
      <c r="C603" s="9">
        <v>0.5</v>
      </c>
      <c r="D603" s="9">
        <v>1.6</v>
      </c>
      <c r="E603" s="2">
        <v>88</v>
      </c>
      <c r="F603" s="2">
        <v>86</v>
      </c>
      <c r="G603" s="9">
        <v>0</v>
      </c>
      <c r="H603" s="1" t="s">
        <v>11</v>
      </c>
    </row>
    <row r="604" spans="1:8" ht="15.75">
      <c r="A604" s="4">
        <v>45303.5</v>
      </c>
      <c r="B604" s="9">
        <v>-6.6</v>
      </c>
      <c r="C604" s="9">
        <v>4.2</v>
      </c>
      <c r="D604" s="9">
        <v>7.4</v>
      </c>
      <c r="E604" s="2">
        <v>100</v>
      </c>
      <c r="F604" s="2">
        <v>86</v>
      </c>
      <c r="G604" s="9">
        <v>0.1</v>
      </c>
      <c r="H604" s="1" t="s">
        <v>24</v>
      </c>
    </row>
    <row r="605" spans="1:8" ht="15.75">
      <c r="A605" s="4">
        <v>45303.75</v>
      </c>
      <c r="B605" s="9">
        <v>-4.4000000000000004</v>
      </c>
      <c r="C605" s="9">
        <v>3</v>
      </c>
      <c r="D605" s="9">
        <v>6.7</v>
      </c>
      <c r="E605" s="2">
        <v>100</v>
      </c>
      <c r="F605" s="2">
        <v>94</v>
      </c>
      <c r="G605" s="9">
        <v>0.9</v>
      </c>
      <c r="H605" s="1" t="s">
        <v>24</v>
      </c>
    </row>
    <row r="606" spans="1:8" ht="15.75">
      <c r="A606" s="4">
        <v>45304</v>
      </c>
      <c r="B606" s="9">
        <v>-4.4000000000000004</v>
      </c>
      <c r="C606" s="9">
        <v>3.2</v>
      </c>
      <c r="D606" s="9">
        <v>11.7</v>
      </c>
      <c r="E606" s="2">
        <v>88</v>
      </c>
      <c r="F606" s="2">
        <v>86</v>
      </c>
      <c r="G606" s="9">
        <v>0.1</v>
      </c>
      <c r="H606" s="1" t="s">
        <v>24</v>
      </c>
    </row>
    <row r="607" spans="1:8" ht="15.75">
      <c r="A607" s="4">
        <v>45304.25</v>
      </c>
      <c r="B607" s="9">
        <v>-9.4</v>
      </c>
      <c r="C607" s="9">
        <v>1.4</v>
      </c>
      <c r="D607" s="9">
        <v>6.4</v>
      </c>
      <c r="E607" s="2">
        <v>100</v>
      </c>
      <c r="F607" s="2">
        <v>82</v>
      </c>
      <c r="G607" s="9">
        <v>0</v>
      </c>
      <c r="H607" s="1" t="s">
        <v>24</v>
      </c>
    </row>
    <row r="608" spans="1:8" ht="15.75">
      <c r="A608" s="4">
        <v>45304.5</v>
      </c>
      <c r="B608" s="9">
        <v>-9.5</v>
      </c>
      <c r="C608" s="9">
        <v>4</v>
      </c>
      <c r="D608" s="9">
        <v>7.7</v>
      </c>
      <c r="E608" s="2">
        <v>100</v>
      </c>
      <c r="F608" s="2">
        <v>81</v>
      </c>
      <c r="G608" s="9">
        <v>0</v>
      </c>
      <c r="H608" s="1" t="s">
        <v>24</v>
      </c>
    </row>
    <row r="609" spans="1:8" ht="15.75">
      <c r="A609" s="4">
        <v>45304.75</v>
      </c>
      <c r="B609" s="9">
        <v>-10.199999999999999</v>
      </c>
      <c r="C609" s="9">
        <v>6.1</v>
      </c>
      <c r="D609" s="9">
        <v>11</v>
      </c>
      <c r="E609" s="2">
        <v>88</v>
      </c>
      <c r="F609" s="2">
        <v>85</v>
      </c>
      <c r="G609" s="9">
        <v>0</v>
      </c>
      <c r="H609" s="1" t="s">
        <v>24</v>
      </c>
    </row>
    <row r="610" spans="1:8" ht="15.75">
      <c r="A610" s="4">
        <v>45305</v>
      </c>
      <c r="B610" s="9">
        <v>-9.1999999999999993</v>
      </c>
      <c r="C610" s="9">
        <v>5.6</v>
      </c>
      <c r="D610" s="9">
        <v>9.3000000000000007</v>
      </c>
      <c r="E610" s="2">
        <v>100</v>
      </c>
      <c r="F610" s="2">
        <v>89</v>
      </c>
      <c r="G610" s="9">
        <v>0.1</v>
      </c>
      <c r="H610" s="1" t="s">
        <v>24</v>
      </c>
    </row>
    <row r="611" spans="1:8" ht="15.75">
      <c r="A611" s="4">
        <v>45305.25</v>
      </c>
      <c r="B611" s="9">
        <v>-6.4</v>
      </c>
      <c r="C611" s="9">
        <v>3.8</v>
      </c>
      <c r="D611" s="9">
        <v>6.5</v>
      </c>
      <c r="E611" s="2">
        <v>100</v>
      </c>
      <c r="F611" s="2">
        <v>92</v>
      </c>
      <c r="G611" s="9">
        <v>0.2</v>
      </c>
      <c r="H611" s="1" t="s">
        <v>24</v>
      </c>
    </row>
    <row r="612" spans="1:8" ht="15.75">
      <c r="A612" s="4">
        <v>45305.5</v>
      </c>
      <c r="B612" s="9">
        <v>0</v>
      </c>
      <c r="C612" s="9">
        <v>2.6</v>
      </c>
      <c r="D612" s="9">
        <v>5.7</v>
      </c>
      <c r="E612" s="2">
        <v>88</v>
      </c>
      <c r="F612" s="2">
        <v>97</v>
      </c>
      <c r="G612" s="9">
        <v>0.6</v>
      </c>
      <c r="H612" s="1" t="s">
        <v>24</v>
      </c>
    </row>
    <row r="613" spans="1:8" ht="15.75">
      <c r="A613" s="4">
        <v>45305.75</v>
      </c>
      <c r="B613" s="9">
        <v>0</v>
      </c>
      <c r="C613" s="9">
        <v>2.5</v>
      </c>
      <c r="D613" s="9">
        <v>6.3</v>
      </c>
      <c r="E613" s="2">
        <v>100</v>
      </c>
      <c r="F613" s="2">
        <v>99</v>
      </c>
      <c r="G613" s="9">
        <v>0.3</v>
      </c>
      <c r="H613" s="1" t="s">
        <v>24</v>
      </c>
    </row>
    <row r="614" spans="1:8" ht="15.75" hidden="1">
      <c r="A614" s="4">
        <v>45306</v>
      </c>
      <c r="B614" s="9">
        <v>0</v>
      </c>
      <c r="C614" s="9">
        <v>3.3</v>
      </c>
      <c r="D614" s="9">
        <v>6.7</v>
      </c>
      <c r="E614" s="2">
        <v>100</v>
      </c>
      <c r="F614" s="2">
        <v>99</v>
      </c>
      <c r="G614" s="9">
        <v>0.3</v>
      </c>
      <c r="H614" s="1" t="s">
        <v>22</v>
      </c>
    </row>
    <row r="615" spans="1:8" ht="15.75">
      <c r="A615" s="4">
        <v>45306.25</v>
      </c>
      <c r="B615" s="9">
        <v>-0.4</v>
      </c>
      <c r="C615" s="9">
        <v>3.7</v>
      </c>
      <c r="D615" s="9">
        <v>7.1</v>
      </c>
      <c r="E615" s="2">
        <v>100</v>
      </c>
      <c r="F615" s="2">
        <v>98</v>
      </c>
      <c r="G615" s="9">
        <v>0.3</v>
      </c>
      <c r="H615" s="1" t="s">
        <v>24</v>
      </c>
    </row>
    <row r="616" spans="1:8" ht="15.75">
      <c r="A616" s="4">
        <v>45306.5</v>
      </c>
      <c r="B616" s="9">
        <v>0.1</v>
      </c>
      <c r="C616" s="9">
        <v>4.5</v>
      </c>
      <c r="D616" s="9">
        <v>8.6</v>
      </c>
      <c r="E616" s="2">
        <v>100</v>
      </c>
      <c r="F616" s="2">
        <v>96</v>
      </c>
      <c r="G616" s="9">
        <v>0.1</v>
      </c>
      <c r="H616" s="1" t="s">
        <v>24</v>
      </c>
    </row>
    <row r="617" spans="1:8" ht="15.75">
      <c r="A617" s="4">
        <v>45306.75</v>
      </c>
      <c r="B617" s="9">
        <v>-1.1000000000000001</v>
      </c>
      <c r="C617" s="9">
        <v>4.5999999999999996</v>
      </c>
      <c r="D617" s="9">
        <v>9.6999999999999993</v>
      </c>
      <c r="E617" s="2">
        <v>100</v>
      </c>
      <c r="F617" s="2">
        <v>94</v>
      </c>
      <c r="G617" s="9">
        <v>0</v>
      </c>
      <c r="H617" s="1" t="s">
        <v>24</v>
      </c>
    </row>
    <row r="618" spans="1:8" ht="15.75">
      <c r="A618" s="4">
        <v>45307</v>
      </c>
      <c r="B618" s="9">
        <v>-2.2999999999999998</v>
      </c>
      <c r="C618" s="9">
        <v>6.2</v>
      </c>
      <c r="D618" s="9">
        <v>11.7</v>
      </c>
      <c r="E618" s="2">
        <v>100</v>
      </c>
      <c r="F618" s="2">
        <v>91</v>
      </c>
      <c r="G618" s="9">
        <v>0</v>
      </c>
      <c r="H618" s="1" t="s">
        <v>24</v>
      </c>
    </row>
    <row r="619" spans="1:8" ht="15.75">
      <c r="A619" s="4">
        <v>45307.25</v>
      </c>
      <c r="B619" s="9">
        <v>-4.5999999999999996</v>
      </c>
      <c r="C619" s="9">
        <v>6.6</v>
      </c>
      <c r="D619" s="9">
        <v>13</v>
      </c>
      <c r="E619" s="2">
        <v>100</v>
      </c>
      <c r="F619" s="2">
        <v>84</v>
      </c>
      <c r="G619" s="9">
        <v>0</v>
      </c>
      <c r="H619" s="1" t="s">
        <v>24</v>
      </c>
    </row>
    <row r="620" spans="1:8" ht="15.75">
      <c r="A620" s="4">
        <v>45307.5</v>
      </c>
      <c r="B620" s="9">
        <v>-6.8</v>
      </c>
      <c r="C620" s="9">
        <v>5.2</v>
      </c>
      <c r="D620" s="9">
        <v>11.6</v>
      </c>
      <c r="E620" s="2">
        <v>0</v>
      </c>
      <c r="F620" s="2">
        <v>65</v>
      </c>
      <c r="G620" s="9">
        <v>0</v>
      </c>
      <c r="H620" s="1" t="s">
        <v>24</v>
      </c>
    </row>
    <row r="621" spans="1:8" ht="15.75">
      <c r="A621" s="4">
        <v>45307.75</v>
      </c>
      <c r="B621" s="9">
        <v>-7.5</v>
      </c>
      <c r="C621" s="9">
        <v>5.8</v>
      </c>
      <c r="D621" s="9">
        <v>10.9</v>
      </c>
      <c r="E621" s="2">
        <v>88</v>
      </c>
      <c r="F621" s="2">
        <v>84</v>
      </c>
      <c r="G621" s="9">
        <v>0</v>
      </c>
      <c r="H621" s="1" t="s">
        <v>24</v>
      </c>
    </row>
    <row r="622" spans="1:8" ht="15.75" hidden="1">
      <c r="A622" s="4">
        <v>45308</v>
      </c>
      <c r="B622" s="9">
        <v>-12.4</v>
      </c>
      <c r="C622" s="9">
        <v>1.5</v>
      </c>
      <c r="D622" s="9">
        <v>2.8</v>
      </c>
      <c r="E622" s="2">
        <v>13</v>
      </c>
      <c r="F622" s="2">
        <v>85</v>
      </c>
      <c r="G622" s="9">
        <v>0</v>
      </c>
      <c r="H622" s="1" t="s">
        <v>10</v>
      </c>
    </row>
    <row r="623" spans="1:8" ht="15.75">
      <c r="A623" s="4">
        <v>45308.25</v>
      </c>
      <c r="B623" s="9">
        <v>-16.5</v>
      </c>
      <c r="C623" s="9">
        <v>2.6</v>
      </c>
      <c r="D623" s="9">
        <v>4</v>
      </c>
      <c r="E623" s="2">
        <v>0</v>
      </c>
      <c r="F623" s="2">
        <v>86</v>
      </c>
      <c r="G623" s="9">
        <v>0</v>
      </c>
      <c r="H623" s="1" t="s">
        <v>24</v>
      </c>
    </row>
    <row r="624" spans="1:8" ht="15.75">
      <c r="A624" s="4">
        <v>45308.5</v>
      </c>
      <c r="B624" s="9">
        <v>-8.6</v>
      </c>
      <c r="C624" s="9">
        <v>4.8</v>
      </c>
      <c r="D624" s="9">
        <v>10.199999999999999</v>
      </c>
      <c r="E624" s="2">
        <v>100</v>
      </c>
      <c r="F624" s="2">
        <v>79</v>
      </c>
      <c r="G624" s="9">
        <v>0</v>
      </c>
      <c r="H624" s="1" t="s">
        <v>24</v>
      </c>
    </row>
    <row r="625" spans="1:8" ht="15.75" hidden="1">
      <c r="A625" s="4">
        <v>45308.75</v>
      </c>
      <c r="B625" s="9">
        <v>-8.6999999999999993</v>
      </c>
      <c r="C625" s="9">
        <v>6</v>
      </c>
      <c r="D625" s="9">
        <v>10.1</v>
      </c>
      <c r="E625" s="2">
        <v>0</v>
      </c>
      <c r="F625" s="2">
        <v>81</v>
      </c>
      <c r="G625" s="9">
        <v>0</v>
      </c>
      <c r="H625" s="1" t="s">
        <v>8</v>
      </c>
    </row>
    <row r="626" spans="1:8" ht="15.75" hidden="1">
      <c r="A626" s="4">
        <v>45309</v>
      </c>
      <c r="B626" s="9">
        <v>-6.8</v>
      </c>
      <c r="C626" s="9">
        <v>7.3</v>
      </c>
      <c r="D626" s="9">
        <v>13.2</v>
      </c>
      <c r="E626" s="2">
        <v>100</v>
      </c>
      <c r="F626" s="2">
        <v>81</v>
      </c>
      <c r="G626" s="9">
        <v>0</v>
      </c>
      <c r="H626" s="1" t="s">
        <v>11</v>
      </c>
    </row>
    <row r="627" spans="1:8" ht="15.75">
      <c r="A627" s="4">
        <v>45309.25</v>
      </c>
      <c r="B627" s="9">
        <v>-6.6</v>
      </c>
      <c r="C627" s="9">
        <v>4.2</v>
      </c>
      <c r="D627" s="9">
        <v>9.6999999999999993</v>
      </c>
      <c r="E627" s="2">
        <v>100</v>
      </c>
      <c r="F627" s="2">
        <v>85</v>
      </c>
      <c r="G627" s="9">
        <v>0</v>
      </c>
      <c r="H627" s="1" t="s">
        <v>24</v>
      </c>
    </row>
    <row r="628" spans="1:8" ht="15.75" hidden="1">
      <c r="A628" s="4">
        <v>45309.5</v>
      </c>
      <c r="B628" s="9">
        <v>-4.4000000000000004</v>
      </c>
      <c r="C628" s="9">
        <v>2</v>
      </c>
      <c r="D628" s="9">
        <v>4.9000000000000004</v>
      </c>
      <c r="E628" s="2">
        <v>100</v>
      </c>
      <c r="F628" s="2">
        <v>90</v>
      </c>
      <c r="G628" s="9">
        <v>0</v>
      </c>
      <c r="H628" s="1" t="s">
        <v>13</v>
      </c>
    </row>
    <row r="629" spans="1:8" ht="15.75" hidden="1">
      <c r="A629" s="4">
        <v>45309.75</v>
      </c>
      <c r="B629" s="9">
        <v>-3.9</v>
      </c>
      <c r="C629" s="9">
        <v>2.2999999999999998</v>
      </c>
      <c r="D629" s="9">
        <v>3.7</v>
      </c>
      <c r="E629" s="2">
        <v>100</v>
      </c>
      <c r="F629" s="2">
        <v>95</v>
      </c>
      <c r="G629" s="9">
        <v>0</v>
      </c>
      <c r="H629" s="1" t="s">
        <v>13</v>
      </c>
    </row>
    <row r="630" spans="1:8" ht="15.75" hidden="1">
      <c r="A630" s="4">
        <v>45310</v>
      </c>
      <c r="B630" s="9">
        <v>-4.5999999999999996</v>
      </c>
      <c r="C630" s="9">
        <v>1.1000000000000001</v>
      </c>
      <c r="D630" s="9">
        <v>3.2</v>
      </c>
      <c r="E630" s="2">
        <v>100</v>
      </c>
      <c r="F630" s="2">
        <v>93</v>
      </c>
      <c r="G630" s="9">
        <v>0</v>
      </c>
      <c r="H630" s="1" t="s">
        <v>13</v>
      </c>
    </row>
    <row r="631" spans="1:8" ht="15.75" hidden="1">
      <c r="A631" s="4">
        <v>45310.25</v>
      </c>
      <c r="B631" s="9">
        <v>-6.8</v>
      </c>
      <c r="C631" s="9">
        <v>3.5</v>
      </c>
      <c r="D631" s="9">
        <v>6</v>
      </c>
      <c r="E631" s="2">
        <v>0</v>
      </c>
      <c r="F631" s="2">
        <v>94</v>
      </c>
      <c r="G631" s="9">
        <v>0</v>
      </c>
      <c r="H631" s="1" t="s">
        <v>13</v>
      </c>
    </row>
    <row r="632" spans="1:8" ht="15.75" hidden="1">
      <c r="A632" s="4">
        <v>45310.5</v>
      </c>
      <c r="B632" s="9">
        <v>-3.6</v>
      </c>
      <c r="C632" s="9">
        <v>4</v>
      </c>
      <c r="D632" s="9">
        <v>7.5</v>
      </c>
      <c r="E632" s="2">
        <v>100</v>
      </c>
      <c r="F632" s="2">
        <v>89</v>
      </c>
      <c r="G632" s="9">
        <v>0</v>
      </c>
      <c r="H632" s="1" t="s">
        <v>11</v>
      </c>
    </row>
    <row r="633" spans="1:8" ht="15.75" hidden="1">
      <c r="A633" s="4">
        <v>45310.75</v>
      </c>
      <c r="B633" s="9">
        <v>-2.8</v>
      </c>
      <c r="C633" s="9">
        <v>2.8</v>
      </c>
      <c r="D633" s="9">
        <v>7.5</v>
      </c>
      <c r="E633" s="2">
        <v>100</v>
      </c>
      <c r="F633" s="2">
        <v>86</v>
      </c>
      <c r="G633" s="9">
        <v>0</v>
      </c>
      <c r="H633" s="1" t="s">
        <v>11</v>
      </c>
    </row>
    <row r="634" spans="1:8" ht="15.75" hidden="1">
      <c r="A634" s="4">
        <v>45311</v>
      </c>
      <c r="B634" s="9">
        <v>-3.2</v>
      </c>
      <c r="C634" s="9">
        <v>2.6</v>
      </c>
      <c r="D634" s="9">
        <v>5.9</v>
      </c>
      <c r="E634" s="2">
        <v>100</v>
      </c>
      <c r="F634" s="2">
        <v>90</v>
      </c>
      <c r="G634" s="9">
        <v>0</v>
      </c>
      <c r="H634" s="1" t="s">
        <v>11</v>
      </c>
    </row>
    <row r="635" spans="1:8" ht="15.75" hidden="1">
      <c r="A635" s="4">
        <v>45311.25</v>
      </c>
      <c r="B635" s="9">
        <v>-4.4000000000000004</v>
      </c>
      <c r="C635" s="9">
        <v>2.5</v>
      </c>
      <c r="D635" s="9">
        <v>4.5</v>
      </c>
      <c r="E635" s="2">
        <v>100</v>
      </c>
      <c r="F635" s="2">
        <v>93</v>
      </c>
      <c r="G635" s="9">
        <v>0</v>
      </c>
      <c r="H635" s="1" t="s">
        <v>13</v>
      </c>
    </row>
    <row r="636" spans="1:8" ht="15.75">
      <c r="A636" s="4">
        <v>45311.5</v>
      </c>
      <c r="B636" s="9">
        <v>-3.2</v>
      </c>
      <c r="C636" s="9">
        <v>4.3</v>
      </c>
      <c r="D636" s="9">
        <v>8.1999999999999993</v>
      </c>
      <c r="E636" s="2">
        <v>100</v>
      </c>
      <c r="F636" s="2">
        <v>92</v>
      </c>
      <c r="G636" s="9">
        <v>0.3</v>
      </c>
      <c r="H636" s="1" t="s">
        <v>24</v>
      </c>
    </row>
    <row r="637" spans="1:8" ht="15.75">
      <c r="A637" s="4">
        <v>45311.75</v>
      </c>
      <c r="B637" s="9">
        <v>-3.1</v>
      </c>
      <c r="C637" s="9">
        <v>3.4</v>
      </c>
      <c r="D637" s="9">
        <v>6.1</v>
      </c>
      <c r="E637" s="2">
        <v>100</v>
      </c>
      <c r="F637" s="2">
        <v>95</v>
      </c>
      <c r="G637" s="9">
        <v>0.2</v>
      </c>
      <c r="H637" s="1" t="s">
        <v>24</v>
      </c>
    </row>
    <row r="638" spans="1:8" ht="15.75" hidden="1">
      <c r="A638" s="4">
        <v>45312</v>
      </c>
      <c r="B638" s="9">
        <v>-3.5</v>
      </c>
      <c r="C638" s="9">
        <v>2.8</v>
      </c>
      <c r="D638" s="9">
        <v>6.4</v>
      </c>
      <c r="E638" s="2">
        <v>100</v>
      </c>
      <c r="F638" s="2">
        <v>84</v>
      </c>
      <c r="G638" s="9">
        <v>0</v>
      </c>
      <c r="H638" s="1" t="s">
        <v>11</v>
      </c>
    </row>
    <row r="639" spans="1:8" ht="15.75" hidden="1">
      <c r="A639" s="4">
        <v>45312.25</v>
      </c>
      <c r="B639" s="9">
        <v>-4.8</v>
      </c>
      <c r="C639" s="9">
        <v>1.7</v>
      </c>
      <c r="D639" s="9">
        <v>4</v>
      </c>
      <c r="E639" s="2">
        <v>100</v>
      </c>
      <c r="F639" s="2">
        <v>88</v>
      </c>
      <c r="G639" s="9">
        <v>0</v>
      </c>
      <c r="H639" s="1" t="s">
        <v>11</v>
      </c>
    </row>
    <row r="640" spans="1:8" ht="15.75" hidden="1">
      <c r="A640" s="4">
        <v>45312.5</v>
      </c>
      <c r="B640" s="9">
        <v>-4.5999999999999996</v>
      </c>
      <c r="C640" s="9">
        <v>4.0999999999999996</v>
      </c>
      <c r="D640" s="9">
        <v>8.8000000000000007</v>
      </c>
      <c r="E640" s="2">
        <v>100</v>
      </c>
      <c r="F640" s="2">
        <v>87</v>
      </c>
      <c r="G640" s="9">
        <v>0</v>
      </c>
      <c r="H640" s="1" t="s">
        <v>11</v>
      </c>
    </row>
    <row r="641" spans="1:8" ht="15.75" hidden="1">
      <c r="A641" s="4">
        <v>45312.75</v>
      </c>
      <c r="B641" s="9">
        <v>-4.9000000000000004</v>
      </c>
      <c r="C641" s="9">
        <v>5.5</v>
      </c>
      <c r="D641" s="9">
        <v>8.6</v>
      </c>
      <c r="E641" s="2">
        <v>88</v>
      </c>
      <c r="F641" s="2">
        <v>89</v>
      </c>
      <c r="G641" s="9">
        <v>0</v>
      </c>
      <c r="H641" s="1" t="s">
        <v>11</v>
      </c>
    </row>
    <row r="642" spans="1:8" ht="15.75" hidden="1">
      <c r="A642" s="4">
        <v>45313</v>
      </c>
      <c r="B642" s="9">
        <v>-4.5999999999999996</v>
      </c>
      <c r="C642" s="9">
        <v>6.8</v>
      </c>
      <c r="D642" s="9">
        <v>10.9</v>
      </c>
      <c r="E642" s="2">
        <v>100</v>
      </c>
      <c r="F642" s="2">
        <v>87</v>
      </c>
      <c r="G642" s="9">
        <v>0</v>
      </c>
      <c r="H642" s="1" t="s">
        <v>11</v>
      </c>
    </row>
    <row r="643" spans="1:8" ht="15.75" hidden="1">
      <c r="A643" s="4">
        <v>45313.25</v>
      </c>
      <c r="B643" s="9">
        <v>-3.5</v>
      </c>
      <c r="C643" s="9">
        <v>7.5</v>
      </c>
      <c r="D643" s="9">
        <v>13.9</v>
      </c>
      <c r="E643" s="2">
        <v>88</v>
      </c>
      <c r="F643" s="2">
        <v>84</v>
      </c>
      <c r="G643" s="9">
        <v>0</v>
      </c>
      <c r="H643" s="1" t="s">
        <v>11</v>
      </c>
    </row>
    <row r="644" spans="1:8" ht="15.75" hidden="1">
      <c r="A644" s="4">
        <v>45313.5</v>
      </c>
      <c r="B644" s="9">
        <v>-1.6</v>
      </c>
      <c r="C644" s="9">
        <v>8</v>
      </c>
      <c r="D644" s="9">
        <v>13</v>
      </c>
      <c r="E644" s="2">
        <v>100</v>
      </c>
      <c r="F644" s="2">
        <v>76</v>
      </c>
      <c r="G644" s="9">
        <v>0</v>
      </c>
      <c r="H644" s="1" t="s">
        <v>11</v>
      </c>
    </row>
    <row r="645" spans="1:8" ht="15.75">
      <c r="A645" s="4">
        <v>45313.75</v>
      </c>
      <c r="B645" s="9">
        <v>-0.3</v>
      </c>
      <c r="C645" s="9">
        <v>7.4</v>
      </c>
      <c r="D645" s="9">
        <v>13</v>
      </c>
      <c r="E645" s="2">
        <v>100</v>
      </c>
      <c r="F645" s="2">
        <v>85</v>
      </c>
      <c r="G645" s="9">
        <v>0.1</v>
      </c>
      <c r="H645" s="1" t="s">
        <v>24</v>
      </c>
    </row>
    <row r="646" spans="1:8" ht="15.75" hidden="1">
      <c r="A646" s="4">
        <v>45314</v>
      </c>
      <c r="B646" s="9">
        <v>0.7</v>
      </c>
      <c r="C646" s="9">
        <v>5.0999999999999996</v>
      </c>
      <c r="D646" s="9">
        <v>8.8000000000000007</v>
      </c>
      <c r="E646" s="2">
        <v>100</v>
      </c>
      <c r="F646" s="2">
        <v>91</v>
      </c>
      <c r="G646" s="9">
        <v>0</v>
      </c>
      <c r="H646" s="1" t="s">
        <v>15</v>
      </c>
    </row>
    <row r="647" spans="1:8" ht="15.75" hidden="1">
      <c r="A647" s="4">
        <v>45314.25</v>
      </c>
      <c r="B647" s="9">
        <v>1.3</v>
      </c>
      <c r="C647" s="9">
        <v>4.5</v>
      </c>
      <c r="D647" s="9">
        <v>8.3000000000000007</v>
      </c>
      <c r="E647" s="2">
        <v>100</v>
      </c>
      <c r="F647" s="2">
        <v>99</v>
      </c>
      <c r="G647" s="9">
        <v>0</v>
      </c>
      <c r="H647" s="1" t="s">
        <v>13</v>
      </c>
    </row>
    <row r="648" spans="1:8" ht="15.75" hidden="1">
      <c r="A648" s="4">
        <v>45314.5</v>
      </c>
      <c r="B648" s="9">
        <v>2.6</v>
      </c>
      <c r="C648" s="9">
        <v>4.0999999999999996</v>
      </c>
      <c r="D648" s="9">
        <v>7.2</v>
      </c>
      <c r="E648" s="2">
        <v>100</v>
      </c>
      <c r="F648" s="2">
        <v>95</v>
      </c>
      <c r="G648" s="9">
        <v>0</v>
      </c>
      <c r="H648" s="1" t="s">
        <v>13</v>
      </c>
    </row>
    <row r="649" spans="1:8" ht="15.75" hidden="1">
      <c r="A649" s="4">
        <v>45314.75</v>
      </c>
      <c r="B649" s="9">
        <v>2.1</v>
      </c>
      <c r="C649" s="9">
        <v>4</v>
      </c>
      <c r="D649" s="9">
        <v>7</v>
      </c>
      <c r="E649" s="2">
        <v>100</v>
      </c>
      <c r="F649" s="2">
        <v>92</v>
      </c>
      <c r="G649" s="9">
        <v>0</v>
      </c>
      <c r="H649" s="1" t="s">
        <v>11</v>
      </c>
    </row>
    <row r="650" spans="1:8" ht="15.75" hidden="1">
      <c r="A650" s="4">
        <v>45315</v>
      </c>
      <c r="B650" s="9">
        <v>2.2999999999999998</v>
      </c>
      <c r="C650" s="9">
        <v>3.7</v>
      </c>
      <c r="D650" s="9">
        <v>9.6999999999999993</v>
      </c>
      <c r="E650" s="2">
        <v>100</v>
      </c>
      <c r="F650" s="2">
        <v>94</v>
      </c>
      <c r="G650" s="9">
        <v>0</v>
      </c>
      <c r="H650" s="1" t="s">
        <v>14</v>
      </c>
    </row>
    <row r="651" spans="1:8" ht="15.75" hidden="1">
      <c r="A651" s="4">
        <v>45315.25</v>
      </c>
      <c r="B651" s="9">
        <v>1.6</v>
      </c>
      <c r="C651" s="9">
        <v>4.8</v>
      </c>
      <c r="D651" s="9">
        <v>8.3000000000000007</v>
      </c>
      <c r="E651" s="2">
        <v>88</v>
      </c>
      <c r="F651" s="2">
        <v>87</v>
      </c>
      <c r="G651" s="9">
        <v>0</v>
      </c>
      <c r="H651" s="1" t="s">
        <v>11</v>
      </c>
    </row>
    <row r="652" spans="1:8" ht="15.75">
      <c r="A652" s="4">
        <v>45315.5</v>
      </c>
      <c r="B652" s="9">
        <v>0.4</v>
      </c>
      <c r="C652" s="9">
        <v>7.2</v>
      </c>
      <c r="D652" s="9">
        <v>11.9</v>
      </c>
      <c r="E652" s="2">
        <v>100</v>
      </c>
      <c r="F652" s="2">
        <v>98</v>
      </c>
      <c r="G652" s="9">
        <v>0.4</v>
      </c>
      <c r="H652" s="1" t="s">
        <v>24</v>
      </c>
    </row>
    <row r="653" spans="1:8" ht="15.75" hidden="1">
      <c r="A653" s="4">
        <v>45315.75</v>
      </c>
      <c r="B653" s="9">
        <v>2.9</v>
      </c>
      <c r="C653" s="9">
        <v>3.6</v>
      </c>
      <c r="D653" s="9">
        <v>7.9</v>
      </c>
      <c r="E653" s="2">
        <v>100</v>
      </c>
      <c r="F653" s="2">
        <v>99</v>
      </c>
      <c r="G653" s="9">
        <v>1.6</v>
      </c>
      <c r="H653" s="1" t="s">
        <v>14</v>
      </c>
    </row>
    <row r="654" spans="1:8" ht="15.75" hidden="1">
      <c r="A654" s="4">
        <v>45316</v>
      </c>
      <c r="B654" s="9">
        <v>3.1</v>
      </c>
      <c r="C654" s="9">
        <v>3.7</v>
      </c>
      <c r="D654" s="9">
        <v>7</v>
      </c>
      <c r="E654" s="2">
        <v>100</v>
      </c>
      <c r="F654" s="2">
        <v>98</v>
      </c>
      <c r="G654" s="9">
        <v>0.1</v>
      </c>
      <c r="H654" s="1" t="s">
        <v>14</v>
      </c>
    </row>
    <row r="655" spans="1:8" ht="15.75" hidden="1">
      <c r="A655" s="4">
        <v>45316.25</v>
      </c>
      <c r="B655" s="9">
        <v>2.2999999999999998</v>
      </c>
      <c r="C655" s="9">
        <v>4.3</v>
      </c>
      <c r="D655" s="9">
        <v>9.3000000000000007</v>
      </c>
      <c r="E655" s="2">
        <v>100</v>
      </c>
      <c r="F655" s="2">
        <v>95</v>
      </c>
      <c r="G655" s="9">
        <v>0.7</v>
      </c>
      <c r="H655" s="1" t="s">
        <v>14</v>
      </c>
    </row>
    <row r="656" spans="1:8" ht="15.75" hidden="1">
      <c r="A656" s="4">
        <v>45316.5</v>
      </c>
      <c r="B656" s="9">
        <v>1</v>
      </c>
      <c r="C656" s="9">
        <v>5</v>
      </c>
      <c r="D656" s="9">
        <v>10.199999999999999</v>
      </c>
      <c r="E656" s="2">
        <v>100</v>
      </c>
      <c r="F656" s="2">
        <v>93</v>
      </c>
      <c r="G656" s="9">
        <v>0</v>
      </c>
      <c r="H656" s="1" t="s">
        <v>14</v>
      </c>
    </row>
    <row r="657" spans="1:8" ht="15.75" hidden="1">
      <c r="A657" s="4">
        <v>45316.75</v>
      </c>
      <c r="B657" s="9">
        <v>0</v>
      </c>
      <c r="C657" s="9">
        <v>4.0999999999999996</v>
      </c>
      <c r="D657" s="9">
        <v>11</v>
      </c>
      <c r="E657" s="2">
        <v>100</v>
      </c>
      <c r="F657" s="2">
        <v>99</v>
      </c>
      <c r="G657" s="9">
        <v>0.1</v>
      </c>
      <c r="H657" s="1" t="s">
        <v>22</v>
      </c>
    </row>
    <row r="658" spans="1:8" ht="15.75" hidden="1">
      <c r="A658" s="4">
        <v>45317</v>
      </c>
      <c r="B658" s="9">
        <v>0</v>
      </c>
      <c r="C658" s="9">
        <v>3.8</v>
      </c>
      <c r="D658" s="9">
        <v>9.1</v>
      </c>
      <c r="E658" s="2">
        <v>100</v>
      </c>
      <c r="F658" s="2">
        <v>99</v>
      </c>
      <c r="G658" s="9">
        <v>0</v>
      </c>
      <c r="H658" s="1" t="s">
        <v>22</v>
      </c>
    </row>
    <row r="659" spans="1:8" ht="15.75">
      <c r="A659" s="4">
        <v>45317.25</v>
      </c>
      <c r="B659" s="9">
        <v>-0.5</v>
      </c>
      <c r="C659" s="9">
        <v>3.5</v>
      </c>
      <c r="D659" s="9">
        <v>8</v>
      </c>
      <c r="E659" s="2">
        <v>100</v>
      </c>
      <c r="F659" s="2">
        <v>98</v>
      </c>
      <c r="G659" s="9">
        <v>0</v>
      </c>
      <c r="H659" s="1" t="s">
        <v>24</v>
      </c>
    </row>
    <row r="660" spans="1:8" ht="15.75" hidden="1">
      <c r="A660" s="4">
        <v>45317.5</v>
      </c>
      <c r="B660" s="9">
        <v>-1.3</v>
      </c>
      <c r="C660" s="9">
        <v>3.6</v>
      </c>
      <c r="D660" s="9">
        <v>6.1</v>
      </c>
      <c r="E660" s="2">
        <v>100</v>
      </c>
      <c r="F660" s="2">
        <v>95</v>
      </c>
      <c r="G660" s="9">
        <v>0</v>
      </c>
      <c r="H660" s="1" t="s">
        <v>11</v>
      </c>
    </row>
    <row r="661" spans="1:8" ht="15.75">
      <c r="A661" s="4">
        <v>45317.75</v>
      </c>
      <c r="B661" s="9">
        <v>-2.9</v>
      </c>
      <c r="C661" s="9">
        <v>1.6</v>
      </c>
      <c r="D661" s="9">
        <v>3.8</v>
      </c>
      <c r="E661" s="2">
        <v>100</v>
      </c>
      <c r="F661" s="2">
        <v>97</v>
      </c>
      <c r="G661" s="9">
        <v>0</v>
      </c>
      <c r="H661" s="1" t="s">
        <v>24</v>
      </c>
    </row>
    <row r="662" spans="1:8" ht="15.75" hidden="1">
      <c r="A662" s="4">
        <v>45318</v>
      </c>
      <c r="B662" s="9">
        <v>-2.7</v>
      </c>
      <c r="C662" s="9">
        <v>3.1</v>
      </c>
      <c r="D662" s="9">
        <v>5.0999999999999996</v>
      </c>
      <c r="E662" s="2">
        <v>100</v>
      </c>
      <c r="F662" s="2">
        <v>95</v>
      </c>
      <c r="G662" s="9">
        <v>0</v>
      </c>
      <c r="H662" s="1" t="s">
        <v>11</v>
      </c>
    </row>
    <row r="663" spans="1:8" ht="15.75" hidden="1">
      <c r="A663" s="4">
        <v>45318.25</v>
      </c>
      <c r="B663" s="9">
        <v>-2.7</v>
      </c>
      <c r="C663" s="9">
        <v>2.9</v>
      </c>
      <c r="D663" s="9">
        <v>6</v>
      </c>
      <c r="E663" s="2">
        <v>100</v>
      </c>
      <c r="F663" s="2">
        <v>92</v>
      </c>
      <c r="G663" s="9">
        <v>0</v>
      </c>
      <c r="H663" s="1" t="s">
        <v>11</v>
      </c>
    </row>
    <row r="664" spans="1:8" ht="15.75" hidden="1">
      <c r="A664" s="4">
        <v>45318.5</v>
      </c>
      <c r="B664" s="9">
        <v>-0.7</v>
      </c>
      <c r="C664" s="9">
        <v>2</v>
      </c>
      <c r="D664" s="9">
        <v>3.7</v>
      </c>
      <c r="E664" s="2">
        <v>100</v>
      </c>
      <c r="F664" s="2">
        <v>87</v>
      </c>
      <c r="G664" s="9">
        <v>0</v>
      </c>
      <c r="H664" s="1" t="s">
        <v>11</v>
      </c>
    </row>
    <row r="665" spans="1:8" ht="15.75" hidden="1">
      <c r="A665" s="4">
        <v>45318.75</v>
      </c>
      <c r="B665" s="9">
        <v>-1.3</v>
      </c>
      <c r="C665" s="9">
        <v>1.2</v>
      </c>
      <c r="D665" s="9">
        <v>3.7</v>
      </c>
      <c r="E665" s="2">
        <v>100</v>
      </c>
      <c r="F665" s="2">
        <v>92</v>
      </c>
      <c r="G665" s="9">
        <v>0</v>
      </c>
      <c r="H665" s="1" t="s">
        <v>11</v>
      </c>
    </row>
    <row r="666" spans="1:8" ht="15.75" hidden="1">
      <c r="A666" s="4">
        <v>45319</v>
      </c>
      <c r="B666" s="9">
        <v>-1.3</v>
      </c>
      <c r="C666" s="9">
        <v>1.5</v>
      </c>
      <c r="D666" s="9">
        <v>2.9</v>
      </c>
      <c r="E666" s="2">
        <v>100</v>
      </c>
      <c r="F666" s="2">
        <v>99</v>
      </c>
      <c r="G666" s="9">
        <v>0</v>
      </c>
      <c r="H666" s="1" t="s">
        <v>13</v>
      </c>
    </row>
    <row r="667" spans="1:8" ht="15.75" hidden="1">
      <c r="A667" s="4">
        <v>45319.25</v>
      </c>
      <c r="B667" s="9">
        <v>-0.6</v>
      </c>
      <c r="C667" s="9">
        <v>1.4</v>
      </c>
      <c r="D667" s="9">
        <v>3.8</v>
      </c>
      <c r="E667" s="2">
        <v>100</v>
      </c>
      <c r="F667" s="2">
        <v>99</v>
      </c>
      <c r="G667" s="9">
        <v>0</v>
      </c>
      <c r="H667" s="1" t="s">
        <v>13</v>
      </c>
    </row>
    <row r="668" spans="1:8" ht="15.75" hidden="1">
      <c r="A668" s="4">
        <v>45319.5</v>
      </c>
      <c r="B668" s="9">
        <v>0.2</v>
      </c>
      <c r="C668" s="9">
        <v>1.3</v>
      </c>
      <c r="D668" s="9">
        <v>2.4</v>
      </c>
      <c r="E668" s="2">
        <v>100</v>
      </c>
      <c r="F668" s="2">
        <v>95</v>
      </c>
      <c r="G668" s="9">
        <v>0</v>
      </c>
      <c r="H668" s="1" t="s">
        <v>13</v>
      </c>
    </row>
    <row r="669" spans="1:8" ht="15.75" hidden="1">
      <c r="A669" s="4">
        <v>45319.75</v>
      </c>
      <c r="B669" s="9">
        <v>0.4</v>
      </c>
      <c r="C669" s="9">
        <v>1.1000000000000001</v>
      </c>
      <c r="D669" s="9">
        <v>3.9</v>
      </c>
      <c r="E669" s="2">
        <v>100</v>
      </c>
      <c r="F669" s="2">
        <v>99</v>
      </c>
      <c r="G669" s="9">
        <v>0</v>
      </c>
      <c r="H669" s="1" t="s">
        <v>15</v>
      </c>
    </row>
    <row r="670" spans="1:8" ht="15.75" hidden="1">
      <c r="A670" s="4">
        <v>45320</v>
      </c>
      <c r="B670" s="9">
        <v>0.6</v>
      </c>
      <c r="C670" s="9">
        <v>2.2000000000000002</v>
      </c>
      <c r="D670" s="9">
        <v>3.6</v>
      </c>
      <c r="E670" s="2">
        <v>100</v>
      </c>
      <c r="F670" s="2">
        <v>99</v>
      </c>
      <c r="G670" s="9">
        <v>0</v>
      </c>
      <c r="H670" s="1" t="s">
        <v>13</v>
      </c>
    </row>
    <row r="671" spans="1:8" ht="15.75" hidden="1">
      <c r="A671" s="4">
        <v>45320.25</v>
      </c>
      <c r="B671" s="9">
        <v>0.7</v>
      </c>
      <c r="C671" s="9">
        <v>2.2999999999999998</v>
      </c>
      <c r="D671" s="9">
        <v>4.5</v>
      </c>
      <c r="E671" s="2">
        <v>100</v>
      </c>
      <c r="F671" s="2">
        <v>99</v>
      </c>
      <c r="G671" s="9">
        <v>0</v>
      </c>
      <c r="H671" s="1" t="s">
        <v>13</v>
      </c>
    </row>
    <row r="672" spans="1:8" ht="15.75" hidden="1">
      <c r="A672" s="4">
        <v>45320.5</v>
      </c>
      <c r="B672" s="9">
        <v>1.6</v>
      </c>
      <c r="C672" s="9">
        <v>3.3</v>
      </c>
      <c r="D672" s="9">
        <v>8.6</v>
      </c>
      <c r="E672" s="2">
        <v>100</v>
      </c>
      <c r="F672" s="2">
        <v>86</v>
      </c>
      <c r="G672" s="9">
        <v>0</v>
      </c>
      <c r="H672" s="1" t="s">
        <v>11</v>
      </c>
    </row>
    <row r="673" spans="1:8" ht="15.75" hidden="1">
      <c r="A673" s="4">
        <v>45320.75</v>
      </c>
      <c r="B673" s="9">
        <v>0.3</v>
      </c>
      <c r="C673" s="9">
        <v>5.7</v>
      </c>
      <c r="D673" s="9">
        <v>10.4</v>
      </c>
      <c r="E673" s="2">
        <v>88</v>
      </c>
      <c r="F673" s="2">
        <v>88</v>
      </c>
      <c r="G673" s="9">
        <v>0</v>
      </c>
      <c r="H673" s="1" t="s">
        <v>11</v>
      </c>
    </row>
    <row r="674" spans="1:8" ht="15.75" hidden="1">
      <c r="A674" s="4">
        <v>45321</v>
      </c>
      <c r="B674" s="9">
        <v>-0.5</v>
      </c>
      <c r="C674" s="9">
        <v>4.3</v>
      </c>
      <c r="D674" s="9">
        <v>7.9</v>
      </c>
      <c r="E674" s="2">
        <v>88</v>
      </c>
      <c r="F674" s="2">
        <v>93</v>
      </c>
      <c r="G674" s="9">
        <v>0</v>
      </c>
      <c r="H674" s="1" t="s">
        <v>13</v>
      </c>
    </row>
    <row r="675" spans="1:8" ht="15.75" hidden="1">
      <c r="A675" s="4">
        <v>45321.25</v>
      </c>
      <c r="B675" s="9">
        <v>-1.3</v>
      </c>
      <c r="C675" s="9">
        <v>3</v>
      </c>
      <c r="D675" s="9">
        <v>6.3</v>
      </c>
      <c r="E675" s="2">
        <v>88</v>
      </c>
      <c r="F675" s="2">
        <v>93</v>
      </c>
      <c r="G675" s="9">
        <v>0</v>
      </c>
      <c r="H675" s="1" t="s">
        <v>11</v>
      </c>
    </row>
    <row r="676" spans="1:8" ht="15.75" hidden="1">
      <c r="A676" s="4">
        <v>45321.5</v>
      </c>
      <c r="B676" s="9">
        <v>3</v>
      </c>
      <c r="C676" s="9">
        <v>2.2000000000000002</v>
      </c>
      <c r="D676" s="9">
        <v>4.5</v>
      </c>
      <c r="E676" s="2">
        <v>88</v>
      </c>
      <c r="F676" s="2">
        <v>73</v>
      </c>
      <c r="G676" s="9">
        <v>0</v>
      </c>
      <c r="H676" s="1" t="s">
        <v>11</v>
      </c>
    </row>
    <row r="677" spans="1:8" ht="15.75" hidden="1">
      <c r="A677" s="4">
        <v>45321.75</v>
      </c>
      <c r="B677" s="9">
        <v>0.1</v>
      </c>
      <c r="C677" s="9">
        <v>2.5</v>
      </c>
      <c r="D677" s="9">
        <v>4.5999999999999996</v>
      </c>
      <c r="E677" s="2">
        <v>100</v>
      </c>
      <c r="F677" s="2">
        <v>87</v>
      </c>
      <c r="G677" s="9">
        <v>0</v>
      </c>
      <c r="H677" s="1" t="s">
        <v>11</v>
      </c>
    </row>
    <row r="678" spans="1:8" ht="15.75" hidden="1">
      <c r="A678" s="4">
        <v>45322</v>
      </c>
      <c r="B678" s="9">
        <v>-1.8</v>
      </c>
      <c r="C678" s="9">
        <v>2.2999999999999998</v>
      </c>
      <c r="D678" s="9">
        <v>3</v>
      </c>
      <c r="E678" s="2">
        <v>88</v>
      </c>
      <c r="F678" s="2">
        <v>94</v>
      </c>
      <c r="G678" s="9">
        <v>0</v>
      </c>
      <c r="H678" s="1" t="s">
        <v>13</v>
      </c>
    </row>
    <row r="679" spans="1:8" ht="15.75" hidden="1">
      <c r="A679" s="4">
        <v>45322.25</v>
      </c>
      <c r="B679" s="9">
        <v>-2</v>
      </c>
      <c r="C679" s="9">
        <v>1.8</v>
      </c>
      <c r="D679" s="9">
        <v>4.5999999999999996</v>
      </c>
      <c r="E679" s="2">
        <v>25</v>
      </c>
      <c r="F679" s="2">
        <v>93</v>
      </c>
      <c r="G679" s="9">
        <v>0</v>
      </c>
      <c r="H679" s="1" t="s">
        <v>13</v>
      </c>
    </row>
    <row r="680" spans="1:8" ht="15.75" hidden="1">
      <c r="A680" s="4">
        <v>45322.5</v>
      </c>
      <c r="B680" s="9">
        <v>1.7</v>
      </c>
      <c r="C680" s="9">
        <v>2.1</v>
      </c>
      <c r="D680" s="9">
        <v>5.4</v>
      </c>
      <c r="E680" s="2">
        <v>100</v>
      </c>
      <c r="F680" s="2">
        <v>88</v>
      </c>
      <c r="G680" s="9">
        <v>0</v>
      </c>
      <c r="H680" s="1" t="s">
        <v>13</v>
      </c>
    </row>
    <row r="681" spans="1:8" ht="15.75" hidden="1">
      <c r="A681" s="4">
        <v>45322.75</v>
      </c>
      <c r="B681" s="9">
        <v>2</v>
      </c>
      <c r="C681" s="9">
        <v>3.4</v>
      </c>
      <c r="D681" s="9">
        <v>5.8</v>
      </c>
      <c r="E681" s="2">
        <v>100</v>
      </c>
      <c r="F681" s="2">
        <v>99</v>
      </c>
      <c r="G681" s="9">
        <v>0.1</v>
      </c>
      <c r="H681" s="1" t="s">
        <v>14</v>
      </c>
    </row>
    <row r="682" spans="1:8" ht="15.75" hidden="1">
      <c r="A682" s="4">
        <v>45323</v>
      </c>
      <c r="B682" s="9">
        <v>1.1000000000000001</v>
      </c>
      <c r="C682" s="9">
        <v>3</v>
      </c>
      <c r="D682" s="9">
        <v>7.4</v>
      </c>
      <c r="E682" s="2">
        <v>100</v>
      </c>
      <c r="F682" s="2">
        <v>84</v>
      </c>
      <c r="G682" s="9">
        <v>0</v>
      </c>
      <c r="H682" s="1" t="s">
        <v>11</v>
      </c>
    </row>
    <row r="683" spans="1:8" ht="15.75" hidden="1">
      <c r="A683" s="4">
        <v>45323.25</v>
      </c>
      <c r="B683" s="9">
        <v>0.7</v>
      </c>
      <c r="C683" s="9">
        <v>3.7</v>
      </c>
      <c r="D683" s="9">
        <v>8.1999999999999993</v>
      </c>
      <c r="E683" s="2">
        <v>100</v>
      </c>
      <c r="F683" s="2">
        <v>84</v>
      </c>
      <c r="G683" s="9">
        <v>0</v>
      </c>
      <c r="H683" s="1" t="s">
        <v>11</v>
      </c>
    </row>
    <row r="684" spans="1:8" ht="15.75" hidden="1">
      <c r="A684" s="4">
        <v>45323.5</v>
      </c>
      <c r="B684" s="9">
        <v>1.5</v>
      </c>
      <c r="C684" s="9">
        <v>4.7</v>
      </c>
      <c r="D684" s="9">
        <v>10.1</v>
      </c>
      <c r="E684" s="2">
        <v>100</v>
      </c>
      <c r="F684" s="2">
        <v>91</v>
      </c>
      <c r="G684" s="9">
        <v>0</v>
      </c>
      <c r="H684" s="1" t="s">
        <v>15</v>
      </c>
    </row>
    <row r="685" spans="1:8" ht="15.75">
      <c r="A685" s="4">
        <v>45323.75</v>
      </c>
      <c r="B685" s="9">
        <v>1.1000000000000001</v>
      </c>
      <c r="C685" s="9">
        <v>5</v>
      </c>
      <c r="D685" s="9">
        <v>12.2</v>
      </c>
      <c r="E685" s="2">
        <v>100</v>
      </c>
      <c r="F685" s="2">
        <v>94</v>
      </c>
      <c r="G685" s="9">
        <v>0.3</v>
      </c>
      <c r="H685" s="1" t="s">
        <v>24</v>
      </c>
    </row>
    <row r="686" spans="1:8" ht="15.75" hidden="1">
      <c r="A686" s="4">
        <v>45324</v>
      </c>
      <c r="B686" s="9">
        <v>0.3</v>
      </c>
      <c r="C686" s="9">
        <v>4.7</v>
      </c>
      <c r="D686" s="9">
        <v>9.5</v>
      </c>
      <c r="E686" s="2">
        <v>38</v>
      </c>
      <c r="F686" s="2">
        <v>87</v>
      </c>
      <c r="G686" s="9">
        <v>0</v>
      </c>
      <c r="H686" s="1" t="s">
        <v>12</v>
      </c>
    </row>
    <row r="687" spans="1:8" ht="15.75" hidden="1">
      <c r="A687" s="4">
        <v>45324.25</v>
      </c>
      <c r="B687" s="9">
        <v>-1.6</v>
      </c>
      <c r="C687" s="9">
        <v>3</v>
      </c>
      <c r="D687" s="9">
        <v>6.1</v>
      </c>
      <c r="E687" s="2">
        <v>0</v>
      </c>
      <c r="F687" s="2">
        <v>92</v>
      </c>
      <c r="G687" s="9">
        <v>0</v>
      </c>
      <c r="H687" s="1" t="s">
        <v>8</v>
      </c>
    </row>
    <row r="688" spans="1:8" ht="15.75" hidden="1">
      <c r="A688" s="4">
        <v>45324.5</v>
      </c>
      <c r="B688" s="9">
        <v>1.6</v>
      </c>
      <c r="C688" s="9">
        <v>5.9</v>
      </c>
      <c r="D688" s="9">
        <v>11.4</v>
      </c>
      <c r="E688" s="2">
        <v>88</v>
      </c>
      <c r="F688" s="2">
        <v>76</v>
      </c>
      <c r="G688" s="9">
        <v>0</v>
      </c>
      <c r="H688" s="1" t="s">
        <v>11</v>
      </c>
    </row>
    <row r="689" spans="1:8" ht="15.75">
      <c r="A689" s="4">
        <v>45324.75</v>
      </c>
      <c r="B689" s="9">
        <v>0.7</v>
      </c>
      <c r="C689" s="9">
        <v>3.2</v>
      </c>
      <c r="D689" s="9">
        <v>5.6</v>
      </c>
      <c r="E689" s="2">
        <v>100</v>
      </c>
      <c r="F689" s="2">
        <v>91</v>
      </c>
      <c r="G689" s="9">
        <v>0</v>
      </c>
      <c r="H689" s="1" t="s">
        <v>24</v>
      </c>
    </row>
    <row r="690" spans="1:8" ht="15.75">
      <c r="A690" s="4">
        <v>45325</v>
      </c>
      <c r="B690" s="9">
        <v>0.3</v>
      </c>
      <c r="C690" s="9">
        <v>4.3</v>
      </c>
      <c r="D690" s="9">
        <v>8.3000000000000007</v>
      </c>
      <c r="E690" s="2">
        <v>100</v>
      </c>
      <c r="F690" s="2">
        <v>98</v>
      </c>
      <c r="G690" s="9">
        <v>0.4</v>
      </c>
      <c r="H690" s="1" t="s">
        <v>24</v>
      </c>
    </row>
    <row r="691" spans="1:8" ht="15.75" hidden="1">
      <c r="A691" s="4">
        <v>45325.25</v>
      </c>
      <c r="B691" s="9">
        <v>3.8</v>
      </c>
      <c r="C691" s="9">
        <v>5</v>
      </c>
      <c r="D691" s="9">
        <v>9.1999999999999993</v>
      </c>
      <c r="E691" s="2">
        <v>100</v>
      </c>
      <c r="F691" s="2">
        <v>97</v>
      </c>
      <c r="G691" s="9">
        <v>0</v>
      </c>
      <c r="H691" s="1" t="s">
        <v>13</v>
      </c>
    </row>
    <row r="692" spans="1:8" ht="15.75" hidden="1">
      <c r="A692" s="4">
        <v>45325.5</v>
      </c>
      <c r="B692" s="9">
        <v>4.7</v>
      </c>
      <c r="C692" s="9">
        <v>5.9</v>
      </c>
      <c r="D692" s="9">
        <v>12.7</v>
      </c>
      <c r="E692" s="2">
        <v>100</v>
      </c>
      <c r="F692" s="2">
        <v>95</v>
      </c>
      <c r="G692" s="9">
        <v>0.1</v>
      </c>
      <c r="H692" s="1" t="s">
        <v>14</v>
      </c>
    </row>
    <row r="693" spans="1:8" ht="15.75" hidden="1">
      <c r="A693" s="4">
        <v>45325.75</v>
      </c>
      <c r="B693" s="9">
        <v>4</v>
      </c>
      <c r="C693" s="9">
        <v>6.4</v>
      </c>
      <c r="D693" s="9">
        <v>12.8</v>
      </c>
      <c r="E693" s="2">
        <v>100</v>
      </c>
      <c r="F693" s="2">
        <v>89</v>
      </c>
      <c r="G693" s="9">
        <v>0</v>
      </c>
      <c r="H693" s="1" t="s">
        <v>14</v>
      </c>
    </row>
    <row r="694" spans="1:8" ht="15.75" hidden="1">
      <c r="A694" s="4">
        <v>45326</v>
      </c>
      <c r="B694" s="9">
        <v>3.8</v>
      </c>
      <c r="C694" s="9">
        <v>6.2</v>
      </c>
      <c r="D694" s="9">
        <v>12.4</v>
      </c>
      <c r="E694" s="2">
        <v>88</v>
      </c>
      <c r="F694" s="2">
        <v>79</v>
      </c>
      <c r="G694" s="9">
        <v>0</v>
      </c>
      <c r="H694" s="1" t="s">
        <v>11</v>
      </c>
    </row>
    <row r="695" spans="1:8" ht="15.75" hidden="1">
      <c r="A695" s="4">
        <v>45326.25</v>
      </c>
      <c r="B695" s="9">
        <v>1.8</v>
      </c>
      <c r="C695" s="9">
        <v>4.0999999999999996</v>
      </c>
      <c r="D695" s="9">
        <v>10.8</v>
      </c>
      <c r="E695" s="2">
        <v>100</v>
      </c>
      <c r="F695" s="2">
        <v>91</v>
      </c>
      <c r="G695" s="9">
        <v>0</v>
      </c>
      <c r="H695" s="1" t="s">
        <v>14</v>
      </c>
    </row>
    <row r="696" spans="1:8" ht="15.75" hidden="1">
      <c r="A696" s="4">
        <v>45326.5</v>
      </c>
      <c r="B696" s="9">
        <v>2.7</v>
      </c>
      <c r="C696" s="9">
        <v>5.4</v>
      </c>
      <c r="D696" s="9">
        <v>10.8</v>
      </c>
      <c r="E696" s="2">
        <v>100</v>
      </c>
      <c r="F696" s="2">
        <v>86</v>
      </c>
      <c r="G696" s="9">
        <v>0</v>
      </c>
      <c r="H696" s="1" t="s">
        <v>11</v>
      </c>
    </row>
    <row r="697" spans="1:8" ht="15.75" hidden="1">
      <c r="A697" s="4">
        <v>45326.75</v>
      </c>
      <c r="B697" s="9">
        <v>2</v>
      </c>
      <c r="C697" s="9">
        <v>4.9000000000000004</v>
      </c>
      <c r="D697" s="9">
        <v>9</v>
      </c>
      <c r="E697" s="2">
        <v>100</v>
      </c>
      <c r="F697" s="2">
        <v>95</v>
      </c>
      <c r="G697" s="9">
        <v>0.3</v>
      </c>
      <c r="H697" s="1" t="s">
        <v>14</v>
      </c>
    </row>
    <row r="698" spans="1:8" ht="15.75" hidden="1">
      <c r="A698" s="4">
        <v>45327</v>
      </c>
      <c r="B698" s="9">
        <v>1.4</v>
      </c>
      <c r="C698" s="9">
        <v>5.2</v>
      </c>
      <c r="D698" s="9">
        <v>9.6</v>
      </c>
      <c r="E698" s="2">
        <v>88</v>
      </c>
      <c r="F698" s="2">
        <v>90</v>
      </c>
      <c r="G698" s="9">
        <v>0</v>
      </c>
      <c r="H698" s="1" t="s">
        <v>11</v>
      </c>
    </row>
    <row r="699" spans="1:8" ht="15.75">
      <c r="A699" s="4">
        <v>45327.25</v>
      </c>
      <c r="B699" s="9">
        <v>0.2</v>
      </c>
      <c r="C699" s="9">
        <v>2.5</v>
      </c>
      <c r="D699" s="9">
        <v>6.9</v>
      </c>
      <c r="E699" s="2">
        <v>100</v>
      </c>
      <c r="F699" s="2">
        <v>99</v>
      </c>
      <c r="G699" s="9">
        <v>2.6</v>
      </c>
      <c r="H699" s="1" t="s">
        <v>24</v>
      </c>
    </row>
    <row r="700" spans="1:8" ht="15.75" hidden="1">
      <c r="A700" s="4">
        <v>45327.5</v>
      </c>
      <c r="B700" s="9">
        <v>1.9</v>
      </c>
      <c r="C700" s="9">
        <v>4.3</v>
      </c>
      <c r="D700" s="9">
        <v>10.1</v>
      </c>
      <c r="E700" s="2">
        <v>88</v>
      </c>
      <c r="F700" s="2">
        <v>74</v>
      </c>
      <c r="G700" s="9">
        <v>0</v>
      </c>
      <c r="H700" s="1" t="s">
        <v>11</v>
      </c>
    </row>
    <row r="701" spans="1:8" ht="15.75" hidden="1">
      <c r="A701" s="4">
        <v>45327.75</v>
      </c>
      <c r="B701" s="9">
        <v>0.1</v>
      </c>
      <c r="C701" s="9">
        <v>4.5</v>
      </c>
      <c r="D701" s="9">
        <v>8.5</v>
      </c>
      <c r="E701" s="2">
        <v>100</v>
      </c>
      <c r="F701" s="2">
        <v>77</v>
      </c>
      <c r="G701" s="9">
        <v>0</v>
      </c>
      <c r="H701" s="1" t="s">
        <v>11</v>
      </c>
    </row>
    <row r="702" spans="1:8" ht="15.75" hidden="1">
      <c r="A702" s="4">
        <v>45328</v>
      </c>
      <c r="B702" s="9">
        <v>-2.6</v>
      </c>
      <c r="C702" s="9">
        <v>2.4</v>
      </c>
      <c r="D702" s="9">
        <v>4</v>
      </c>
      <c r="E702" s="2">
        <v>50</v>
      </c>
      <c r="F702" s="2">
        <v>91</v>
      </c>
      <c r="G702" s="9">
        <v>0</v>
      </c>
      <c r="H702" s="1" t="s">
        <v>12</v>
      </c>
    </row>
    <row r="703" spans="1:8" ht="15.75" hidden="1">
      <c r="A703" s="4">
        <v>45328.25</v>
      </c>
      <c r="B703" s="9">
        <v>-3.7</v>
      </c>
      <c r="C703" s="9">
        <v>0.5</v>
      </c>
      <c r="D703" s="9">
        <v>1.7</v>
      </c>
      <c r="E703" s="2">
        <v>100</v>
      </c>
      <c r="F703" s="2">
        <v>98</v>
      </c>
      <c r="G703" s="9">
        <v>0</v>
      </c>
      <c r="H703" s="1" t="s">
        <v>13</v>
      </c>
    </row>
    <row r="704" spans="1:8" ht="15.75" hidden="1">
      <c r="A704" s="4">
        <v>45328.5</v>
      </c>
      <c r="B704" s="9">
        <v>0.5</v>
      </c>
      <c r="C704" s="9">
        <v>0.9</v>
      </c>
      <c r="D704" s="9">
        <v>1.7</v>
      </c>
      <c r="E704" s="2">
        <v>88</v>
      </c>
      <c r="F704" s="2">
        <v>81</v>
      </c>
      <c r="G704" s="9">
        <v>0</v>
      </c>
      <c r="H704" s="1" t="s">
        <v>11</v>
      </c>
    </row>
    <row r="705" spans="1:8" ht="15.75">
      <c r="A705" s="4">
        <v>45328.75</v>
      </c>
      <c r="B705" s="9">
        <v>-0.7</v>
      </c>
      <c r="C705" s="9">
        <v>2.2999999999999998</v>
      </c>
      <c r="D705" s="9">
        <v>5.5</v>
      </c>
      <c r="E705" s="2">
        <v>100</v>
      </c>
      <c r="F705" s="2">
        <v>97</v>
      </c>
      <c r="G705" s="9">
        <v>0.3</v>
      </c>
      <c r="H705" s="1" t="s">
        <v>24</v>
      </c>
    </row>
    <row r="706" spans="1:8" ht="15.75" hidden="1">
      <c r="A706" s="4">
        <v>45329</v>
      </c>
      <c r="B706" s="9">
        <v>0.4</v>
      </c>
      <c r="C706" s="9">
        <v>3.7</v>
      </c>
      <c r="D706" s="9">
        <v>6.9</v>
      </c>
      <c r="E706" s="2">
        <v>100</v>
      </c>
      <c r="F706" s="2">
        <v>99</v>
      </c>
      <c r="G706" s="9">
        <v>0.7</v>
      </c>
      <c r="H706" s="1" t="s">
        <v>14</v>
      </c>
    </row>
    <row r="707" spans="1:8" ht="15.75" hidden="1">
      <c r="A707" s="4">
        <v>45329.25</v>
      </c>
      <c r="B707" s="9">
        <v>2.6</v>
      </c>
      <c r="C707" s="9">
        <v>7.2</v>
      </c>
      <c r="D707" s="9">
        <v>14.2</v>
      </c>
      <c r="E707" s="2">
        <v>88</v>
      </c>
      <c r="F707" s="2">
        <v>77</v>
      </c>
      <c r="G707" s="9">
        <v>0</v>
      </c>
      <c r="H707" s="1" t="s">
        <v>11</v>
      </c>
    </row>
    <row r="708" spans="1:8" ht="15.75" hidden="1">
      <c r="A708" s="4">
        <v>45329.5</v>
      </c>
      <c r="B708" s="9">
        <v>-0.1</v>
      </c>
      <c r="C708" s="9">
        <v>6.9</v>
      </c>
      <c r="D708" s="9">
        <v>14.5</v>
      </c>
      <c r="E708" s="2">
        <v>100</v>
      </c>
      <c r="F708" s="2">
        <v>73</v>
      </c>
      <c r="G708" s="9">
        <v>0</v>
      </c>
      <c r="H708" s="1" t="s">
        <v>15</v>
      </c>
    </row>
    <row r="709" spans="1:8" ht="15.75" hidden="1">
      <c r="A709" s="4">
        <v>45329.75</v>
      </c>
      <c r="B709" s="9">
        <v>-3.7</v>
      </c>
      <c r="C709" s="9">
        <v>2.6</v>
      </c>
      <c r="D709" s="9">
        <v>6.5</v>
      </c>
      <c r="E709" s="2">
        <v>100</v>
      </c>
      <c r="F709" s="2">
        <v>73</v>
      </c>
      <c r="G709" s="9">
        <v>0</v>
      </c>
      <c r="H709" s="1" t="s">
        <v>11</v>
      </c>
    </row>
    <row r="710" spans="1:8" ht="15.75" hidden="1">
      <c r="A710" s="4">
        <v>45330</v>
      </c>
      <c r="B710" s="9">
        <v>-3.9</v>
      </c>
      <c r="C710" s="9">
        <v>2.1</v>
      </c>
      <c r="D710" s="9">
        <v>5.2</v>
      </c>
      <c r="E710" s="2">
        <v>100</v>
      </c>
      <c r="F710" s="2">
        <v>67</v>
      </c>
      <c r="G710" s="9">
        <v>0</v>
      </c>
      <c r="H710" s="1" t="s">
        <v>11</v>
      </c>
    </row>
    <row r="711" spans="1:8" ht="15.75" hidden="1">
      <c r="A711" s="4">
        <v>45330.25</v>
      </c>
      <c r="B711" s="9">
        <v>-5.5</v>
      </c>
      <c r="C711" s="9">
        <v>2</v>
      </c>
      <c r="D711" s="9">
        <v>3.4</v>
      </c>
      <c r="E711" s="2">
        <v>25</v>
      </c>
      <c r="F711" s="2">
        <v>81</v>
      </c>
      <c r="G711" s="9">
        <v>0</v>
      </c>
      <c r="H711" s="1" t="s">
        <v>10</v>
      </c>
    </row>
    <row r="712" spans="1:8" ht="15.75" hidden="1">
      <c r="A712" s="4">
        <v>45330.5</v>
      </c>
      <c r="B712" s="9">
        <v>-0.5</v>
      </c>
      <c r="C712" s="9">
        <v>3.6</v>
      </c>
      <c r="D712" s="9">
        <v>6.2</v>
      </c>
      <c r="E712" s="2">
        <v>88</v>
      </c>
      <c r="F712" s="2">
        <v>63</v>
      </c>
      <c r="G712" s="9">
        <v>0</v>
      </c>
      <c r="H712" s="1" t="s">
        <v>11</v>
      </c>
    </row>
    <row r="713" spans="1:8" ht="15.75" hidden="1">
      <c r="A713" s="4">
        <v>45330.75</v>
      </c>
      <c r="B713" s="9">
        <v>-2</v>
      </c>
      <c r="C713" s="9">
        <v>2</v>
      </c>
      <c r="D713" s="9">
        <v>3.5</v>
      </c>
      <c r="E713" s="2">
        <v>100</v>
      </c>
      <c r="F713" s="2">
        <v>78</v>
      </c>
      <c r="G713" s="9">
        <v>0</v>
      </c>
      <c r="H713" s="1" t="s">
        <v>11</v>
      </c>
    </row>
    <row r="714" spans="1:8" ht="15.75" hidden="1">
      <c r="A714" s="4">
        <v>45331</v>
      </c>
      <c r="B714" s="9">
        <v>-4.7</v>
      </c>
      <c r="C714" s="9">
        <v>2</v>
      </c>
      <c r="D714" s="9">
        <v>2.8</v>
      </c>
      <c r="E714" s="2">
        <v>88</v>
      </c>
      <c r="F714" s="2">
        <v>86</v>
      </c>
      <c r="G714" s="9">
        <v>0</v>
      </c>
      <c r="H714" s="1" t="s">
        <v>11</v>
      </c>
    </row>
    <row r="715" spans="1:8" ht="15.75">
      <c r="A715" s="4">
        <v>45331.25</v>
      </c>
      <c r="B715" s="9">
        <v>-3</v>
      </c>
      <c r="C715" s="9">
        <v>2.2999999999999998</v>
      </c>
      <c r="D715" s="9">
        <v>3.7</v>
      </c>
      <c r="E715" s="2">
        <v>100</v>
      </c>
      <c r="F715" s="2">
        <v>84</v>
      </c>
      <c r="G715" s="9">
        <v>0</v>
      </c>
      <c r="H715" s="1" t="s">
        <v>24</v>
      </c>
    </row>
    <row r="716" spans="1:8" ht="15.75" hidden="1">
      <c r="A716" s="4">
        <v>45331.5</v>
      </c>
      <c r="B716" s="9">
        <v>0.8</v>
      </c>
      <c r="C716" s="9">
        <v>2.7</v>
      </c>
      <c r="D716" s="9">
        <v>5.7</v>
      </c>
      <c r="E716" s="2">
        <v>0</v>
      </c>
      <c r="F716" s="2">
        <v>51</v>
      </c>
      <c r="G716" s="9">
        <v>0</v>
      </c>
      <c r="H716" s="1" t="s">
        <v>8</v>
      </c>
    </row>
    <row r="717" spans="1:8" ht="15.75" hidden="1">
      <c r="A717" s="4">
        <v>45331.75</v>
      </c>
      <c r="B717" s="9">
        <v>-1.4</v>
      </c>
      <c r="C717" s="9">
        <v>2.9</v>
      </c>
      <c r="D717" s="9">
        <v>6.5</v>
      </c>
      <c r="E717" s="2">
        <v>100</v>
      </c>
      <c r="F717" s="2">
        <v>73</v>
      </c>
      <c r="G717" s="9">
        <v>0</v>
      </c>
      <c r="H717" s="1" t="s">
        <v>11</v>
      </c>
    </row>
    <row r="718" spans="1:8" ht="15.75">
      <c r="A718" s="4">
        <v>45332</v>
      </c>
      <c r="B718" s="9">
        <v>-1.6</v>
      </c>
      <c r="C718" s="9">
        <v>3.1</v>
      </c>
      <c r="D718" s="9">
        <v>7.4</v>
      </c>
      <c r="E718" s="2">
        <v>100</v>
      </c>
      <c r="F718" s="2">
        <v>78</v>
      </c>
      <c r="G718" s="9">
        <v>0</v>
      </c>
      <c r="H718" s="1" t="s">
        <v>24</v>
      </c>
    </row>
    <row r="719" spans="1:8" ht="15.75">
      <c r="A719" s="4">
        <v>45332.25</v>
      </c>
      <c r="B719" s="9">
        <v>-2.2999999999999998</v>
      </c>
      <c r="C719" s="9">
        <v>3.3</v>
      </c>
      <c r="D719" s="9">
        <v>7.1</v>
      </c>
      <c r="E719" s="2">
        <v>88</v>
      </c>
      <c r="F719" s="2">
        <v>85</v>
      </c>
      <c r="G719" s="9">
        <v>0</v>
      </c>
      <c r="H719" s="1" t="s">
        <v>24</v>
      </c>
    </row>
    <row r="720" spans="1:8" ht="15.75" hidden="1">
      <c r="A720" s="4">
        <v>45332.5</v>
      </c>
      <c r="B720" s="9">
        <v>-0.8</v>
      </c>
      <c r="C720" s="9">
        <v>4.8</v>
      </c>
      <c r="D720" s="9">
        <v>9.5</v>
      </c>
      <c r="E720" s="2">
        <v>100</v>
      </c>
      <c r="F720" s="2">
        <v>84</v>
      </c>
      <c r="G720" s="9">
        <v>0</v>
      </c>
      <c r="H720" s="1" t="s">
        <v>11</v>
      </c>
    </row>
    <row r="721" spans="1:8" ht="15.75" hidden="1">
      <c r="A721" s="4">
        <v>45332.75</v>
      </c>
      <c r="B721" s="9">
        <v>-1</v>
      </c>
      <c r="C721" s="9">
        <v>3</v>
      </c>
      <c r="D721" s="9">
        <v>7.6</v>
      </c>
      <c r="E721" s="2">
        <v>100</v>
      </c>
      <c r="F721" s="2">
        <v>94</v>
      </c>
      <c r="G721" s="9">
        <v>0</v>
      </c>
      <c r="H721" s="1" t="s">
        <v>13</v>
      </c>
    </row>
    <row r="722" spans="1:8" ht="15.75" hidden="1">
      <c r="A722" s="4">
        <v>45333</v>
      </c>
      <c r="B722" s="9">
        <v>-0.4</v>
      </c>
      <c r="C722" s="9">
        <v>2.4</v>
      </c>
      <c r="D722" s="9">
        <v>6</v>
      </c>
      <c r="E722" s="2">
        <v>100</v>
      </c>
      <c r="F722" s="2">
        <v>93</v>
      </c>
      <c r="G722" s="9">
        <v>0</v>
      </c>
      <c r="H722" s="1" t="s">
        <v>15</v>
      </c>
    </row>
    <row r="723" spans="1:8" ht="15.75" hidden="1">
      <c r="A723" s="4">
        <v>45333.25</v>
      </c>
      <c r="B723" s="9">
        <v>-0.1</v>
      </c>
      <c r="C723" s="9">
        <v>2.9</v>
      </c>
      <c r="D723" s="9">
        <v>6.4</v>
      </c>
      <c r="E723" s="2">
        <v>100</v>
      </c>
      <c r="F723" s="2">
        <v>94</v>
      </c>
      <c r="G723" s="9">
        <v>0</v>
      </c>
      <c r="H723" s="1" t="s">
        <v>13</v>
      </c>
    </row>
    <row r="724" spans="1:8" ht="15.75" hidden="1">
      <c r="A724" s="4">
        <v>45333.5</v>
      </c>
      <c r="B724" s="9">
        <v>1.4</v>
      </c>
      <c r="C724" s="9">
        <v>3.6</v>
      </c>
      <c r="D724" s="9">
        <v>8</v>
      </c>
      <c r="E724" s="2">
        <v>100</v>
      </c>
      <c r="F724" s="2">
        <v>89</v>
      </c>
      <c r="G724" s="9">
        <v>0</v>
      </c>
      <c r="H724" s="1" t="s">
        <v>11</v>
      </c>
    </row>
    <row r="725" spans="1:8" ht="15.75" hidden="1">
      <c r="A725" s="4">
        <v>45333.75</v>
      </c>
      <c r="B725" s="9">
        <v>1</v>
      </c>
      <c r="C725" s="9">
        <v>2.5</v>
      </c>
      <c r="D725" s="9">
        <v>4.9000000000000004</v>
      </c>
      <c r="E725" s="2">
        <v>100</v>
      </c>
      <c r="F725" s="2">
        <v>93</v>
      </c>
      <c r="G725" s="9">
        <v>0</v>
      </c>
      <c r="H725" s="1" t="s">
        <v>14</v>
      </c>
    </row>
    <row r="726" spans="1:8" ht="15.75" hidden="1">
      <c r="A726" s="4">
        <v>45334</v>
      </c>
      <c r="B726" s="9">
        <v>1.4</v>
      </c>
      <c r="C726" s="9">
        <v>2.9</v>
      </c>
      <c r="D726" s="9">
        <v>7.3</v>
      </c>
      <c r="E726" s="2">
        <v>100</v>
      </c>
      <c r="F726" s="2">
        <v>97</v>
      </c>
      <c r="G726" s="9">
        <v>0</v>
      </c>
      <c r="H726" s="1" t="s">
        <v>15</v>
      </c>
    </row>
    <row r="727" spans="1:8" ht="15.75" hidden="1">
      <c r="A727" s="4">
        <v>45334.25</v>
      </c>
      <c r="B727" s="9">
        <v>1.6</v>
      </c>
      <c r="C727" s="9">
        <v>3.9</v>
      </c>
      <c r="D727" s="9">
        <v>6.3</v>
      </c>
      <c r="E727" s="2">
        <v>100</v>
      </c>
      <c r="F727" s="2">
        <v>98</v>
      </c>
      <c r="G727" s="9">
        <v>0</v>
      </c>
      <c r="H727" s="1" t="s">
        <v>14</v>
      </c>
    </row>
    <row r="728" spans="1:8" ht="15.75" hidden="1">
      <c r="A728" s="4">
        <v>45334.5</v>
      </c>
      <c r="B728" s="9">
        <v>2.6</v>
      </c>
      <c r="C728" s="9">
        <v>1.7</v>
      </c>
      <c r="D728" s="9">
        <v>4.5</v>
      </c>
      <c r="E728" s="2">
        <v>100</v>
      </c>
      <c r="F728" s="2">
        <v>97</v>
      </c>
      <c r="G728" s="9">
        <v>0</v>
      </c>
      <c r="H728" s="1" t="s">
        <v>14</v>
      </c>
    </row>
    <row r="729" spans="1:8" ht="15.75" hidden="1">
      <c r="A729" s="4">
        <v>45334.75</v>
      </c>
      <c r="B729" s="9">
        <v>2.2999999999999998</v>
      </c>
      <c r="C729" s="9">
        <v>2.2999999999999998</v>
      </c>
      <c r="D729" s="9">
        <v>4.3</v>
      </c>
      <c r="E729" s="2">
        <v>100</v>
      </c>
      <c r="F729" s="2">
        <v>99</v>
      </c>
      <c r="G729" s="9">
        <v>0</v>
      </c>
      <c r="H729" s="1" t="s">
        <v>14</v>
      </c>
    </row>
    <row r="730" spans="1:8" ht="15.75" hidden="1">
      <c r="A730" s="4">
        <v>45335</v>
      </c>
      <c r="B730" s="9">
        <v>2.2000000000000002</v>
      </c>
      <c r="C730" s="9">
        <v>2.2999999999999998</v>
      </c>
      <c r="D730" s="9">
        <v>3.5</v>
      </c>
      <c r="E730" s="2">
        <v>3.7</v>
      </c>
      <c r="F730" s="2">
        <v>99</v>
      </c>
      <c r="G730" s="9">
        <v>0</v>
      </c>
      <c r="H730" s="1" t="s">
        <v>16</v>
      </c>
    </row>
    <row r="731" spans="1:8" ht="15.75" hidden="1">
      <c r="A731" s="4">
        <v>45335.25</v>
      </c>
      <c r="B731" s="9">
        <v>2.2000000000000002</v>
      </c>
      <c r="C731" s="9">
        <v>2.6</v>
      </c>
      <c r="D731" s="9">
        <v>4.5</v>
      </c>
      <c r="E731" s="2">
        <v>100</v>
      </c>
      <c r="F731" s="2">
        <v>99</v>
      </c>
      <c r="G731" s="9">
        <v>0</v>
      </c>
      <c r="H731" s="1" t="s">
        <v>13</v>
      </c>
    </row>
    <row r="732" spans="1:8" ht="15.75" hidden="1">
      <c r="A732" s="4">
        <v>45335.5</v>
      </c>
      <c r="B732" s="9">
        <v>3.8</v>
      </c>
      <c r="C732" s="9">
        <v>1.7</v>
      </c>
      <c r="D732" s="9">
        <v>2.9</v>
      </c>
      <c r="E732" s="2">
        <v>100</v>
      </c>
      <c r="F732" s="2">
        <v>99</v>
      </c>
      <c r="G732" s="9">
        <v>0.3</v>
      </c>
      <c r="H732" s="1" t="s">
        <v>14</v>
      </c>
    </row>
    <row r="733" spans="1:8" ht="15.75" hidden="1">
      <c r="A733" s="4">
        <v>45335.75</v>
      </c>
      <c r="B733" s="9">
        <v>1.5</v>
      </c>
      <c r="C733" s="9">
        <v>1.8</v>
      </c>
      <c r="D733" s="9">
        <v>3.3</v>
      </c>
      <c r="E733" s="2">
        <v>100</v>
      </c>
      <c r="F733" s="2">
        <v>97</v>
      </c>
      <c r="G733" s="9">
        <v>0</v>
      </c>
      <c r="H733" s="1" t="s">
        <v>11</v>
      </c>
    </row>
    <row r="734" spans="1:8" ht="15.75" hidden="1">
      <c r="A734" s="4">
        <v>45336</v>
      </c>
      <c r="B734" s="9">
        <v>0.7</v>
      </c>
      <c r="C734" s="9">
        <v>2.8</v>
      </c>
      <c r="D734" s="9">
        <v>5.2</v>
      </c>
      <c r="E734" s="2">
        <v>100</v>
      </c>
      <c r="F734" s="2">
        <v>93</v>
      </c>
      <c r="G734" s="9">
        <v>0</v>
      </c>
      <c r="H734" s="1" t="s">
        <v>11</v>
      </c>
    </row>
    <row r="735" spans="1:8" ht="15.75" hidden="1">
      <c r="A735" s="4">
        <v>45336.25</v>
      </c>
      <c r="B735" s="9">
        <v>0.1</v>
      </c>
      <c r="C735" s="9">
        <v>1.1000000000000001</v>
      </c>
      <c r="D735" s="9">
        <v>2.7</v>
      </c>
      <c r="E735" s="2">
        <v>100</v>
      </c>
      <c r="F735" s="2">
        <v>94</v>
      </c>
      <c r="G735" s="9">
        <v>0</v>
      </c>
      <c r="H735" s="1" t="s">
        <v>11</v>
      </c>
    </row>
    <row r="736" spans="1:8" ht="15.75" hidden="1">
      <c r="A736" s="4">
        <v>45336.5</v>
      </c>
      <c r="B736" s="9">
        <v>3</v>
      </c>
      <c r="C736" s="9">
        <v>1.7</v>
      </c>
      <c r="D736" s="9">
        <v>3.3</v>
      </c>
      <c r="E736" s="2">
        <v>100</v>
      </c>
      <c r="F736" s="2">
        <v>87</v>
      </c>
      <c r="G736" s="9">
        <v>0</v>
      </c>
      <c r="H736" s="1" t="s">
        <v>11</v>
      </c>
    </row>
    <row r="737" spans="1:8" ht="15.75" hidden="1">
      <c r="A737" s="4">
        <v>45336.75</v>
      </c>
      <c r="B737" s="9">
        <v>0.2</v>
      </c>
      <c r="C737" s="9">
        <v>1.7</v>
      </c>
      <c r="D737" s="9">
        <v>2.6</v>
      </c>
      <c r="E737" s="2">
        <v>50</v>
      </c>
      <c r="F737" s="2">
        <v>98</v>
      </c>
      <c r="G737" s="9">
        <v>0</v>
      </c>
      <c r="H737" s="1" t="s">
        <v>13</v>
      </c>
    </row>
    <row r="738" spans="1:8" ht="15.75" hidden="1">
      <c r="A738" s="4">
        <v>45337</v>
      </c>
      <c r="B738" s="9">
        <v>-0.6</v>
      </c>
      <c r="C738" s="9">
        <v>2.5</v>
      </c>
      <c r="D738" s="9">
        <v>3.8</v>
      </c>
      <c r="E738" s="2">
        <v>100</v>
      </c>
      <c r="F738" s="2">
        <v>97</v>
      </c>
      <c r="G738" s="9">
        <v>0</v>
      </c>
      <c r="H738" s="1" t="s">
        <v>11</v>
      </c>
    </row>
    <row r="739" spans="1:8" ht="15.75" hidden="1">
      <c r="A739" s="4">
        <v>45337.25</v>
      </c>
      <c r="B739" s="9">
        <v>-0.2</v>
      </c>
      <c r="C739" s="9">
        <v>3</v>
      </c>
      <c r="D739" s="9">
        <v>5.8</v>
      </c>
      <c r="E739" s="2">
        <v>88</v>
      </c>
      <c r="F739" s="2">
        <v>93</v>
      </c>
      <c r="G739" s="9">
        <v>0</v>
      </c>
      <c r="H739" s="1" t="s">
        <v>11</v>
      </c>
    </row>
    <row r="740" spans="1:8" ht="15.75" hidden="1">
      <c r="A740" s="4">
        <v>45337.5</v>
      </c>
      <c r="B740" s="9">
        <v>2.9</v>
      </c>
      <c r="C740" s="9">
        <v>3.8</v>
      </c>
      <c r="D740" s="9">
        <v>6.7</v>
      </c>
      <c r="E740" s="2">
        <v>100</v>
      </c>
      <c r="F740" s="2">
        <v>80</v>
      </c>
      <c r="G740" s="9">
        <v>0</v>
      </c>
      <c r="H740" s="1" t="s">
        <v>11</v>
      </c>
    </row>
    <row r="741" spans="1:8" ht="15.75">
      <c r="A741" s="4">
        <v>45337.75</v>
      </c>
      <c r="B741" s="9">
        <v>0.8</v>
      </c>
      <c r="C741" s="9">
        <v>4.5999999999999996</v>
      </c>
      <c r="D741" s="9">
        <v>8.4</v>
      </c>
      <c r="E741" s="2">
        <v>100</v>
      </c>
      <c r="F741" s="2">
        <v>88</v>
      </c>
      <c r="G741" s="9">
        <v>0</v>
      </c>
      <c r="H741" s="1" t="s">
        <v>24</v>
      </c>
    </row>
    <row r="742" spans="1:8" ht="15.75" hidden="1">
      <c r="A742" s="4">
        <v>45338</v>
      </c>
      <c r="B742" s="9">
        <v>0.7</v>
      </c>
      <c r="C742" s="9">
        <v>4.5</v>
      </c>
      <c r="D742" s="9">
        <v>8.1999999999999993</v>
      </c>
      <c r="E742" s="2">
        <v>100</v>
      </c>
      <c r="F742" s="2">
        <v>95</v>
      </c>
      <c r="G742" s="9">
        <v>0</v>
      </c>
      <c r="H742" s="1" t="s">
        <v>15</v>
      </c>
    </row>
    <row r="743" spans="1:8" ht="15.75" hidden="1">
      <c r="A743" s="4">
        <v>45338.25</v>
      </c>
      <c r="B743" s="9">
        <v>1</v>
      </c>
      <c r="C743" s="9">
        <v>4.7</v>
      </c>
      <c r="D743" s="9">
        <v>7.1</v>
      </c>
      <c r="E743" s="2">
        <v>100</v>
      </c>
      <c r="F743" s="2">
        <v>95</v>
      </c>
      <c r="G743" s="9">
        <v>0</v>
      </c>
      <c r="H743" s="1" t="s">
        <v>11</v>
      </c>
    </row>
    <row r="744" spans="1:8" ht="15.75" hidden="1">
      <c r="A744" s="4">
        <v>45338.5</v>
      </c>
      <c r="B744" s="9">
        <v>5</v>
      </c>
      <c r="C744" s="9">
        <v>4.9000000000000004</v>
      </c>
      <c r="D744" s="9">
        <v>8.1</v>
      </c>
      <c r="E744" s="2">
        <v>100</v>
      </c>
      <c r="F744" s="2">
        <v>77</v>
      </c>
      <c r="G744" s="9">
        <v>0</v>
      </c>
      <c r="H744" s="1" t="s">
        <v>11</v>
      </c>
    </row>
    <row r="745" spans="1:8" ht="15.75" hidden="1">
      <c r="A745" s="4">
        <v>45338.75</v>
      </c>
      <c r="B745" s="9">
        <v>1.5</v>
      </c>
      <c r="C745" s="9">
        <v>5.6</v>
      </c>
      <c r="D745" s="9">
        <v>9.8000000000000007</v>
      </c>
      <c r="E745" s="2">
        <v>0</v>
      </c>
      <c r="F745" s="2">
        <v>86</v>
      </c>
      <c r="G745" s="9">
        <v>0</v>
      </c>
      <c r="H745" s="1" t="s">
        <v>8</v>
      </c>
    </row>
    <row r="746" spans="1:8" ht="15.75" hidden="1">
      <c r="A746" s="4">
        <v>45339</v>
      </c>
      <c r="B746" s="9">
        <v>1.1000000000000001</v>
      </c>
      <c r="C746" s="9">
        <v>6.1</v>
      </c>
      <c r="D746" s="9">
        <v>10.5</v>
      </c>
      <c r="E746" s="2">
        <v>88</v>
      </c>
      <c r="F746" s="2">
        <v>86</v>
      </c>
      <c r="G746" s="9">
        <v>0</v>
      </c>
      <c r="H746" s="1" t="s">
        <v>11</v>
      </c>
    </row>
    <row r="747" spans="1:8" ht="15.75" hidden="1">
      <c r="A747" s="4">
        <v>45339.25</v>
      </c>
      <c r="B747" s="9">
        <v>1.6</v>
      </c>
      <c r="C747" s="9">
        <v>5.3</v>
      </c>
      <c r="D747" s="9">
        <v>11</v>
      </c>
      <c r="E747" s="2">
        <v>88</v>
      </c>
      <c r="F747" s="2">
        <v>87</v>
      </c>
      <c r="G747" s="9">
        <v>0</v>
      </c>
      <c r="H747" s="1" t="s">
        <v>11</v>
      </c>
    </row>
    <row r="748" spans="1:8" ht="15.75" hidden="1">
      <c r="A748" s="4">
        <v>45339.5</v>
      </c>
      <c r="B748" s="9">
        <v>3.1</v>
      </c>
      <c r="C748" s="9">
        <v>3.4</v>
      </c>
      <c r="D748" s="9">
        <v>5.6</v>
      </c>
      <c r="E748" s="2">
        <v>6.1</v>
      </c>
      <c r="F748" s="2">
        <v>99</v>
      </c>
      <c r="G748" s="9">
        <v>0</v>
      </c>
      <c r="H748" s="1" t="s">
        <v>16</v>
      </c>
    </row>
    <row r="749" spans="1:8" ht="15.75" hidden="1">
      <c r="A749" s="4">
        <v>45339.75</v>
      </c>
      <c r="B749" s="9">
        <v>3.5</v>
      </c>
      <c r="C749" s="9">
        <v>4.3</v>
      </c>
      <c r="D749" s="9">
        <v>9.3000000000000007</v>
      </c>
      <c r="E749" s="2">
        <v>100</v>
      </c>
      <c r="F749" s="2">
        <v>96</v>
      </c>
      <c r="G749" s="9">
        <v>0</v>
      </c>
      <c r="H749" s="1" t="s">
        <v>14</v>
      </c>
    </row>
    <row r="750" spans="1:8" ht="15.75" hidden="1">
      <c r="A750" s="4">
        <v>45340</v>
      </c>
      <c r="B750" s="9">
        <v>0.1</v>
      </c>
      <c r="C750" s="9">
        <v>3.4</v>
      </c>
      <c r="D750" s="9">
        <v>8.1</v>
      </c>
      <c r="E750" s="2">
        <v>100</v>
      </c>
      <c r="F750" s="2">
        <v>82</v>
      </c>
      <c r="G750" s="9">
        <v>0</v>
      </c>
      <c r="H750" s="1" t="s">
        <v>11</v>
      </c>
    </row>
    <row r="751" spans="1:8" ht="15.75" hidden="1">
      <c r="A751" s="4">
        <v>45340.25</v>
      </c>
      <c r="B751" s="9">
        <v>-0.4</v>
      </c>
      <c r="C751" s="9">
        <v>2</v>
      </c>
      <c r="D751" s="9">
        <v>5.3</v>
      </c>
      <c r="E751" s="2">
        <v>100</v>
      </c>
      <c r="F751" s="2">
        <v>72</v>
      </c>
      <c r="G751" s="9">
        <v>0</v>
      </c>
      <c r="H751" s="1" t="s">
        <v>11</v>
      </c>
    </row>
    <row r="752" spans="1:8" ht="15.75" hidden="1">
      <c r="A752" s="4">
        <v>45340.5</v>
      </c>
      <c r="B752" s="9">
        <v>1.9</v>
      </c>
      <c r="C752" s="9">
        <v>2.4</v>
      </c>
      <c r="D752" s="9">
        <v>5</v>
      </c>
      <c r="E752" s="2">
        <v>0</v>
      </c>
      <c r="F752" s="2">
        <v>47</v>
      </c>
      <c r="G752" s="9">
        <v>0</v>
      </c>
      <c r="H752" s="1" t="s">
        <v>8</v>
      </c>
    </row>
    <row r="753" spans="1:8" ht="15.75" hidden="1">
      <c r="A753" s="4">
        <v>45340.75</v>
      </c>
      <c r="B753" s="9">
        <v>-3.2</v>
      </c>
      <c r="C753" s="9">
        <v>0.9</v>
      </c>
      <c r="D753" s="9">
        <v>1.6</v>
      </c>
      <c r="E753" s="2">
        <v>63</v>
      </c>
      <c r="F753" s="2">
        <v>79</v>
      </c>
      <c r="G753" s="9">
        <v>0</v>
      </c>
      <c r="H753" s="1" t="s">
        <v>9</v>
      </c>
    </row>
    <row r="754" spans="1:8" ht="15.75" hidden="1">
      <c r="A754" s="4">
        <v>45341</v>
      </c>
      <c r="B754" s="9">
        <v>-5.0999999999999996</v>
      </c>
      <c r="C754" s="9">
        <v>1.4</v>
      </c>
      <c r="D754" s="9">
        <v>2.7</v>
      </c>
      <c r="E754" s="2">
        <v>25</v>
      </c>
      <c r="F754" s="2">
        <v>89</v>
      </c>
      <c r="G754" s="9">
        <v>0</v>
      </c>
      <c r="H754" s="1" t="s">
        <v>10</v>
      </c>
    </row>
    <row r="755" spans="1:8" ht="15.75" hidden="1">
      <c r="A755" s="4">
        <v>45341.25</v>
      </c>
      <c r="B755" s="9">
        <v>-2.5</v>
      </c>
      <c r="C755" s="9">
        <v>4.0999999999999996</v>
      </c>
      <c r="D755" s="9">
        <v>6.7</v>
      </c>
      <c r="E755" s="2">
        <v>100</v>
      </c>
      <c r="F755" s="2">
        <v>75</v>
      </c>
      <c r="G755" s="9">
        <v>0</v>
      </c>
      <c r="H755" s="1" t="s">
        <v>11</v>
      </c>
    </row>
    <row r="756" spans="1:8" ht="15.75" hidden="1">
      <c r="A756" s="4">
        <v>45341.5</v>
      </c>
      <c r="B756" s="9">
        <v>0.9</v>
      </c>
      <c r="C756" s="9">
        <v>6.5</v>
      </c>
      <c r="D756" s="9">
        <v>12.8</v>
      </c>
      <c r="E756" s="2">
        <v>100</v>
      </c>
      <c r="F756" s="2">
        <v>54</v>
      </c>
      <c r="G756" s="9">
        <v>0</v>
      </c>
      <c r="H756" s="1" t="s">
        <v>11</v>
      </c>
    </row>
    <row r="757" spans="1:8" ht="15.75" hidden="1">
      <c r="A757" s="4">
        <v>45341.75</v>
      </c>
      <c r="B757" s="9">
        <v>0</v>
      </c>
      <c r="C757" s="9">
        <v>6.1</v>
      </c>
      <c r="D757" s="9">
        <v>12.4</v>
      </c>
      <c r="E757" s="2">
        <v>100</v>
      </c>
      <c r="F757" s="2">
        <v>57</v>
      </c>
      <c r="G757" s="9">
        <v>0</v>
      </c>
      <c r="H757" s="1" t="s">
        <v>11</v>
      </c>
    </row>
    <row r="758" spans="1:8" ht="15.75">
      <c r="A758" s="4">
        <v>45342</v>
      </c>
      <c r="B758" s="9">
        <v>-1.8</v>
      </c>
      <c r="C758" s="9">
        <v>4.4000000000000004</v>
      </c>
      <c r="D758" s="9">
        <v>8.6999999999999993</v>
      </c>
      <c r="E758" s="2">
        <v>100</v>
      </c>
      <c r="F758" s="2">
        <v>90</v>
      </c>
      <c r="G758" s="9">
        <v>0.2</v>
      </c>
      <c r="H758" s="1" t="s">
        <v>24</v>
      </c>
    </row>
    <row r="759" spans="1:8" ht="15.75">
      <c r="A759" s="4">
        <v>45342.25</v>
      </c>
      <c r="B759" s="9">
        <v>-1.4</v>
      </c>
      <c r="C759" s="9">
        <v>3.6</v>
      </c>
      <c r="D759" s="9">
        <v>6.6</v>
      </c>
      <c r="E759" s="2">
        <v>100</v>
      </c>
      <c r="F759" s="2">
        <v>91</v>
      </c>
      <c r="G759" s="9">
        <v>0</v>
      </c>
      <c r="H759" s="1" t="s">
        <v>24</v>
      </c>
    </row>
    <row r="760" spans="1:8" ht="15.75" hidden="1">
      <c r="A760" s="4">
        <v>45342.5</v>
      </c>
      <c r="B760" s="9">
        <v>0.2</v>
      </c>
      <c r="C760" s="9">
        <v>1.6</v>
      </c>
      <c r="D760" s="9">
        <v>2.6</v>
      </c>
      <c r="E760" s="2">
        <v>100</v>
      </c>
      <c r="F760" s="2">
        <v>94</v>
      </c>
      <c r="G760" s="9">
        <v>0</v>
      </c>
      <c r="H760" s="1" t="s">
        <v>15</v>
      </c>
    </row>
    <row r="761" spans="1:8" ht="15.75">
      <c r="A761" s="4">
        <v>45342.75</v>
      </c>
      <c r="B761" s="9">
        <v>-0.2</v>
      </c>
      <c r="C761" s="9">
        <v>3</v>
      </c>
      <c r="D761" s="9">
        <v>5.0999999999999996</v>
      </c>
      <c r="E761" s="2">
        <v>100</v>
      </c>
      <c r="F761" s="2">
        <v>98</v>
      </c>
      <c r="G761" s="9">
        <v>0.1</v>
      </c>
      <c r="H761" s="1" t="s">
        <v>24</v>
      </c>
    </row>
    <row r="762" spans="1:8" ht="15.75" hidden="1">
      <c r="A762" s="4">
        <v>45343</v>
      </c>
      <c r="B762" s="9">
        <v>-0.2</v>
      </c>
      <c r="C762" s="9">
        <v>1.4</v>
      </c>
      <c r="D762" s="9">
        <v>3.8</v>
      </c>
      <c r="E762" s="2">
        <v>100</v>
      </c>
      <c r="F762" s="2">
        <v>96</v>
      </c>
      <c r="G762" s="9">
        <v>0</v>
      </c>
      <c r="H762" s="1" t="s">
        <v>13</v>
      </c>
    </row>
    <row r="763" spans="1:8" ht="15.75" hidden="1">
      <c r="A763" s="4">
        <v>45343.25</v>
      </c>
      <c r="B763" s="9">
        <v>0</v>
      </c>
      <c r="C763" s="9">
        <v>2.8</v>
      </c>
      <c r="D763" s="9">
        <v>5.0999999999999996</v>
      </c>
      <c r="E763" s="2">
        <v>100</v>
      </c>
      <c r="F763" s="2">
        <v>99</v>
      </c>
      <c r="G763" s="9">
        <v>0</v>
      </c>
      <c r="H763" s="1" t="s">
        <v>16</v>
      </c>
    </row>
    <row r="764" spans="1:8" ht="15.75" hidden="1">
      <c r="A764" s="4">
        <v>45343.5</v>
      </c>
      <c r="B764" s="9">
        <v>1.9</v>
      </c>
      <c r="C764" s="9">
        <v>3.1</v>
      </c>
      <c r="D764" s="9">
        <v>5.7</v>
      </c>
      <c r="E764" s="2">
        <v>100</v>
      </c>
      <c r="F764" s="2">
        <v>96</v>
      </c>
      <c r="G764" s="9">
        <v>0</v>
      </c>
      <c r="H764" s="1" t="s">
        <v>13</v>
      </c>
    </row>
    <row r="765" spans="1:8" ht="15.75" hidden="1">
      <c r="A765" s="4">
        <v>45343.75</v>
      </c>
      <c r="B765" s="9">
        <v>2.6</v>
      </c>
      <c r="C765" s="9">
        <v>3.9</v>
      </c>
      <c r="D765" s="9">
        <v>6.7</v>
      </c>
      <c r="E765" s="2">
        <v>100</v>
      </c>
      <c r="F765" s="2">
        <v>99</v>
      </c>
      <c r="G765" s="9">
        <v>0.8</v>
      </c>
      <c r="H765" s="1" t="s">
        <v>14</v>
      </c>
    </row>
    <row r="766" spans="1:8" ht="15.75" hidden="1">
      <c r="A766" s="4">
        <v>45344</v>
      </c>
      <c r="B766" s="9">
        <v>3.2</v>
      </c>
      <c r="C766" s="9">
        <v>2.1</v>
      </c>
      <c r="D766" s="9">
        <v>6.1</v>
      </c>
      <c r="E766" s="2">
        <v>6.4</v>
      </c>
      <c r="F766" s="2">
        <v>99</v>
      </c>
      <c r="G766" s="9">
        <v>0</v>
      </c>
      <c r="H766" s="1" t="s">
        <v>16</v>
      </c>
    </row>
    <row r="767" spans="1:8" ht="15.75" hidden="1">
      <c r="A767" s="4">
        <v>45344.25</v>
      </c>
      <c r="B767" s="9">
        <v>2.6</v>
      </c>
      <c r="C767" s="9">
        <v>2.1</v>
      </c>
      <c r="D767" s="9">
        <v>3.2</v>
      </c>
      <c r="E767" s="2">
        <v>100</v>
      </c>
      <c r="F767" s="2">
        <v>99</v>
      </c>
      <c r="G767" s="9">
        <v>0</v>
      </c>
      <c r="H767" s="1" t="s">
        <v>13</v>
      </c>
    </row>
    <row r="768" spans="1:8" ht="15.75" hidden="1">
      <c r="A768" s="4">
        <v>45344.5</v>
      </c>
      <c r="B768" s="9">
        <v>6.4</v>
      </c>
      <c r="C768" s="9">
        <v>3.7</v>
      </c>
      <c r="D768" s="9">
        <v>6.1</v>
      </c>
      <c r="E768" s="2">
        <v>63</v>
      </c>
      <c r="F768" s="2">
        <v>83</v>
      </c>
      <c r="G768" s="9">
        <v>0</v>
      </c>
      <c r="H768" s="1" t="s">
        <v>9</v>
      </c>
    </row>
    <row r="769" spans="1:8" ht="15.75" hidden="1">
      <c r="A769" s="4">
        <v>45344.75</v>
      </c>
      <c r="B769" s="9">
        <v>4.9000000000000004</v>
      </c>
      <c r="C769" s="9">
        <v>5.5</v>
      </c>
      <c r="D769" s="9">
        <v>8.4</v>
      </c>
      <c r="E769" s="2">
        <v>88</v>
      </c>
      <c r="F769" s="2">
        <v>92</v>
      </c>
      <c r="G769" s="9">
        <v>0</v>
      </c>
      <c r="H769" s="1" t="s">
        <v>11</v>
      </c>
    </row>
    <row r="770" spans="1:8" ht="15.75" hidden="1">
      <c r="A770" s="4">
        <v>45345</v>
      </c>
      <c r="B770" s="9">
        <v>5</v>
      </c>
      <c r="C770" s="9">
        <v>4.3</v>
      </c>
      <c r="D770" s="9">
        <v>8.5</v>
      </c>
      <c r="E770" s="2">
        <v>100</v>
      </c>
      <c r="F770" s="2">
        <v>90</v>
      </c>
      <c r="G770" s="9">
        <v>0</v>
      </c>
      <c r="H770" s="1" t="s">
        <v>11</v>
      </c>
    </row>
    <row r="771" spans="1:8" ht="15.75" hidden="1">
      <c r="A771" s="4">
        <v>45345.25</v>
      </c>
      <c r="B771" s="9">
        <v>4.9000000000000004</v>
      </c>
      <c r="C771" s="9">
        <v>5.2</v>
      </c>
      <c r="D771" s="9">
        <v>9</v>
      </c>
      <c r="E771" s="2">
        <v>88</v>
      </c>
      <c r="F771" s="2">
        <v>85</v>
      </c>
      <c r="G771" s="9">
        <v>0</v>
      </c>
      <c r="H771" s="1" t="s">
        <v>11</v>
      </c>
    </row>
    <row r="772" spans="1:8" ht="15.75" hidden="1">
      <c r="A772" s="4">
        <v>45345.5</v>
      </c>
      <c r="B772" s="9">
        <v>7</v>
      </c>
      <c r="C772" s="9">
        <v>4.8</v>
      </c>
      <c r="D772" s="9">
        <v>8.6999999999999993</v>
      </c>
      <c r="E772" s="2">
        <v>100</v>
      </c>
      <c r="F772" s="2">
        <v>87</v>
      </c>
      <c r="G772" s="9">
        <v>0.1</v>
      </c>
      <c r="H772" s="1" t="s">
        <v>14</v>
      </c>
    </row>
    <row r="773" spans="1:8" ht="15.75" hidden="1">
      <c r="A773" s="4">
        <v>45345.75</v>
      </c>
      <c r="B773" s="9">
        <v>6.8</v>
      </c>
      <c r="C773" s="9">
        <v>3.1</v>
      </c>
      <c r="D773" s="9">
        <v>6.4</v>
      </c>
      <c r="E773" s="2">
        <v>100</v>
      </c>
      <c r="F773" s="2">
        <v>98</v>
      </c>
      <c r="G773" s="9">
        <v>0.4</v>
      </c>
      <c r="H773" s="1" t="s">
        <v>14</v>
      </c>
    </row>
    <row r="774" spans="1:8" ht="15.75" hidden="1">
      <c r="A774" s="4">
        <v>45346</v>
      </c>
      <c r="B774" s="9">
        <v>6.6</v>
      </c>
      <c r="C774" s="9">
        <v>1.9</v>
      </c>
      <c r="D774" s="9">
        <v>3.5</v>
      </c>
      <c r="E774" s="2">
        <v>100</v>
      </c>
      <c r="F774" s="2">
        <v>100</v>
      </c>
      <c r="G774" s="9">
        <v>0.5</v>
      </c>
      <c r="H774" s="1" t="s">
        <v>14</v>
      </c>
    </row>
    <row r="775" spans="1:8" ht="15.75" hidden="1">
      <c r="A775" s="4">
        <v>45346.25</v>
      </c>
      <c r="B775" s="9">
        <v>6.9</v>
      </c>
      <c r="C775" s="9">
        <v>4.5999999999999996</v>
      </c>
      <c r="D775" s="9">
        <v>8.1999999999999993</v>
      </c>
      <c r="E775" s="2">
        <v>100</v>
      </c>
      <c r="F775" s="2">
        <v>97</v>
      </c>
      <c r="G775" s="9">
        <v>0</v>
      </c>
      <c r="H775" s="1" t="s">
        <v>13</v>
      </c>
    </row>
    <row r="776" spans="1:8" ht="15.75" hidden="1">
      <c r="A776" s="4">
        <v>45346.5</v>
      </c>
      <c r="B776" s="9">
        <v>8.1999999999999993</v>
      </c>
      <c r="C776" s="9">
        <v>5.3</v>
      </c>
      <c r="D776" s="9">
        <v>10.199999999999999</v>
      </c>
      <c r="E776" s="2">
        <v>100</v>
      </c>
      <c r="F776" s="2">
        <v>87</v>
      </c>
      <c r="G776" s="9">
        <v>0.1</v>
      </c>
      <c r="H776" s="1" t="s">
        <v>15</v>
      </c>
    </row>
    <row r="777" spans="1:8" ht="15.75" hidden="1">
      <c r="A777" s="4">
        <v>45346.75</v>
      </c>
      <c r="B777" s="9">
        <v>7.8</v>
      </c>
      <c r="C777" s="9">
        <v>4.7</v>
      </c>
      <c r="D777" s="9">
        <v>11.4</v>
      </c>
      <c r="E777" s="2">
        <v>100</v>
      </c>
      <c r="F777" s="2">
        <v>74</v>
      </c>
      <c r="G777" s="9">
        <v>0.2</v>
      </c>
      <c r="H777" s="1" t="s">
        <v>14</v>
      </c>
    </row>
    <row r="778" spans="1:8" ht="15.75" hidden="1">
      <c r="A778" s="4">
        <v>45347</v>
      </c>
      <c r="B778" s="9">
        <v>0.9</v>
      </c>
      <c r="C778" s="9">
        <v>0.7</v>
      </c>
      <c r="D778" s="9">
        <v>1</v>
      </c>
      <c r="E778" s="2">
        <v>88</v>
      </c>
      <c r="F778" s="2">
        <v>97</v>
      </c>
      <c r="G778" s="9">
        <v>0</v>
      </c>
      <c r="H778" s="1" t="s">
        <v>11</v>
      </c>
    </row>
    <row r="779" spans="1:8" ht="15.75" hidden="1">
      <c r="A779" s="4">
        <v>45347.25</v>
      </c>
      <c r="B779" s="9">
        <v>1.7</v>
      </c>
      <c r="C779" s="9">
        <v>1.3</v>
      </c>
      <c r="D779" s="9">
        <v>3.3</v>
      </c>
      <c r="E779" s="2">
        <v>100</v>
      </c>
      <c r="F779" s="2">
        <v>95</v>
      </c>
      <c r="G779" s="9">
        <v>0</v>
      </c>
      <c r="H779" s="1" t="s">
        <v>11</v>
      </c>
    </row>
    <row r="780" spans="1:8" ht="15.75" hidden="1">
      <c r="A780" s="4">
        <v>45347.5</v>
      </c>
      <c r="B780" s="9">
        <v>7.6</v>
      </c>
      <c r="C780" s="9">
        <v>2</v>
      </c>
      <c r="D780" s="9">
        <v>5.6</v>
      </c>
      <c r="E780" s="2">
        <v>88</v>
      </c>
      <c r="F780" s="2">
        <v>90</v>
      </c>
      <c r="G780" s="9">
        <v>0</v>
      </c>
      <c r="H780" s="1" t="s">
        <v>11</v>
      </c>
    </row>
    <row r="781" spans="1:8" ht="15.75" hidden="1">
      <c r="A781" s="4">
        <v>45347.75</v>
      </c>
      <c r="B781" s="9">
        <v>6.5</v>
      </c>
      <c r="C781" s="9">
        <v>1.8</v>
      </c>
      <c r="D781" s="9">
        <v>3.9</v>
      </c>
      <c r="E781" s="2">
        <v>88</v>
      </c>
      <c r="F781" s="2">
        <v>98</v>
      </c>
      <c r="G781" s="9">
        <v>0</v>
      </c>
      <c r="H781" s="1" t="s">
        <v>13</v>
      </c>
    </row>
    <row r="782" spans="1:8" ht="15.75" hidden="1">
      <c r="A782" s="4">
        <v>45348</v>
      </c>
      <c r="B782" s="9">
        <v>8.1</v>
      </c>
      <c r="C782" s="9">
        <v>3.4</v>
      </c>
      <c r="D782" s="9">
        <v>6.9</v>
      </c>
      <c r="E782" s="2">
        <v>100</v>
      </c>
      <c r="F782" s="2">
        <v>97</v>
      </c>
      <c r="G782" s="9">
        <v>0</v>
      </c>
      <c r="H782" s="1" t="s">
        <v>13</v>
      </c>
    </row>
    <row r="783" spans="1:8" ht="15.75" hidden="1">
      <c r="A783" s="4">
        <v>45348.25</v>
      </c>
      <c r="B783" s="9">
        <v>7.8</v>
      </c>
      <c r="C783" s="9">
        <v>3.4</v>
      </c>
      <c r="D783" s="9">
        <v>6</v>
      </c>
      <c r="E783" s="2">
        <v>100</v>
      </c>
      <c r="F783" s="2">
        <v>100</v>
      </c>
      <c r="G783" s="9">
        <v>0</v>
      </c>
      <c r="H783" s="1" t="s">
        <v>13</v>
      </c>
    </row>
    <row r="784" spans="1:8" ht="15.75" hidden="1">
      <c r="A784" s="4">
        <v>45348.5</v>
      </c>
      <c r="B784" s="9">
        <v>9.5</v>
      </c>
      <c r="C784" s="9">
        <v>2.8</v>
      </c>
      <c r="D784" s="9">
        <v>6</v>
      </c>
      <c r="E784" s="2">
        <v>100</v>
      </c>
      <c r="F784" s="2">
        <v>88</v>
      </c>
      <c r="G784" s="9">
        <v>0</v>
      </c>
      <c r="H784" s="1" t="s">
        <v>11</v>
      </c>
    </row>
    <row r="785" spans="1:8" ht="15.75" hidden="1">
      <c r="A785" s="4">
        <v>45348.75</v>
      </c>
      <c r="B785" s="9">
        <v>7.3</v>
      </c>
      <c r="C785" s="9">
        <v>1.9</v>
      </c>
      <c r="D785" s="9">
        <v>5.0999999999999996</v>
      </c>
      <c r="E785" s="2">
        <v>75</v>
      </c>
      <c r="F785" s="2">
        <v>98</v>
      </c>
      <c r="G785" s="9">
        <v>0</v>
      </c>
      <c r="H785" s="1" t="s">
        <v>9</v>
      </c>
    </row>
    <row r="786" spans="1:8" ht="15.75" hidden="1">
      <c r="A786" s="4">
        <v>45349</v>
      </c>
      <c r="B786" s="9">
        <v>6.7</v>
      </c>
      <c r="C786" s="9">
        <v>2.4</v>
      </c>
      <c r="D786" s="9">
        <v>5.3</v>
      </c>
      <c r="E786" s="2">
        <v>88</v>
      </c>
      <c r="F786" s="2">
        <v>99</v>
      </c>
      <c r="G786" s="9">
        <v>3.6</v>
      </c>
      <c r="H786" s="1" t="s">
        <v>18</v>
      </c>
    </row>
    <row r="787" spans="1:8" ht="15.75" hidden="1">
      <c r="A787" s="4">
        <v>45349.25</v>
      </c>
      <c r="B787" s="9">
        <v>6.2</v>
      </c>
      <c r="C787" s="9">
        <v>4.0999999999999996</v>
      </c>
      <c r="D787" s="9">
        <v>7.1</v>
      </c>
      <c r="E787" s="2">
        <v>100</v>
      </c>
      <c r="F787" s="2">
        <v>97</v>
      </c>
      <c r="G787" s="9">
        <v>0</v>
      </c>
      <c r="H787" s="1" t="s">
        <v>13</v>
      </c>
    </row>
    <row r="788" spans="1:8" ht="15.75" hidden="1">
      <c r="A788" s="4">
        <v>45349.5</v>
      </c>
      <c r="B788" s="9">
        <v>8</v>
      </c>
      <c r="C788" s="9">
        <v>1.8</v>
      </c>
      <c r="D788" s="9">
        <v>5</v>
      </c>
      <c r="E788" s="2">
        <v>100</v>
      </c>
      <c r="F788" s="2">
        <v>90</v>
      </c>
      <c r="G788" s="9">
        <v>0</v>
      </c>
      <c r="H788" s="1" t="s">
        <v>11</v>
      </c>
    </row>
    <row r="789" spans="1:8" ht="15.75" hidden="1">
      <c r="A789" s="4">
        <v>45349.75</v>
      </c>
      <c r="B789" s="9">
        <v>7.8</v>
      </c>
      <c r="C789" s="9">
        <v>1.5</v>
      </c>
      <c r="D789" s="9">
        <v>3</v>
      </c>
      <c r="E789" s="2">
        <v>88</v>
      </c>
      <c r="F789" s="2">
        <v>93</v>
      </c>
      <c r="G789" s="9">
        <v>0</v>
      </c>
      <c r="H789" s="1" t="s">
        <v>11</v>
      </c>
    </row>
    <row r="790" spans="1:8" ht="15.75" hidden="1">
      <c r="A790" s="4">
        <v>45350</v>
      </c>
      <c r="B790" s="9">
        <v>7.6</v>
      </c>
      <c r="C790" s="9">
        <v>2.2000000000000002</v>
      </c>
      <c r="D790" s="9">
        <v>3.3</v>
      </c>
      <c r="E790" s="2">
        <v>88</v>
      </c>
      <c r="F790" s="2">
        <v>87</v>
      </c>
      <c r="G790" s="9">
        <v>0</v>
      </c>
      <c r="H790" s="1" t="s">
        <v>11</v>
      </c>
    </row>
    <row r="791" spans="1:8" ht="15.75" hidden="1">
      <c r="A791" s="4">
        <v>45350.25</v>
      </c>
      <c r="B791" s="9">
        <v>5.5</v>
      </c>
      <c r="C791" s="9">
        <v>2.9</v>
      </c>
      <c r="D791" s="9">
        <v>4.8</v>
      </c>
      <c r="E791" s="2">
        <v>88</v>
      </c>
      <c r="F791" s="2">
        <v>95</v>
      </c>
      <c r="G791" s="9">
        <v>0</v>
      </c>
      <c r="H791" s="1" t="s">
        <v>15</v>
      </c>
    </row>
    <row r="792" spans="1:8" ht="15.75" hidden="1">
      <c r="A792" s="4">
        <v>45350.5</v>
      </c>
      <c r="B792" s="9">
        <v>10</v>
      </c>
      <c r="C792" s="9">
        <v>2.6</v>
      </c>
      <c r="D792" s="9">
        <v>5.3</v>
      </c>
      <c r="E792" s="2">
        <v>100</v>
      </c>
      <c r="F792" s="2">
        <v>74</v>
      </c>
      <c r="G792" s="9">
        <v>0</v>
      </c>
      <c r="H792" s="1" t="s">
        <v>11</v>
      </c>
    </row>
    <row r="793" spans="1:8" ht="15.75" hidden="1">
      <c r="A793" s="4">
        <v>45350.75</v>
      </c>
      <c r="B793" s="9">
        <v>7.7</v>
      </c>
      <c r="C793" s="9">
        <v>1.5</v>
      </c>
      <c r="D793" s="9">
        <v>2.5</v>
      </c>
      <c r="E793" s="2">
        <v>100</v>
      </c>
      <c r="F793" s="2">
        <v>98</v>
      </c>
      <c r="G793" s="9">
        <v>0.7</v>
      </c>
      <c r="H793" s="1" t="s">
        <v>14</v>
      </c>
    </row>
    <row r="794" spans="1:8" ht="15.75" hidden="1">
      <c r="A794" s="4">
        <v>45351</v>
      </c>
      <c r="B794" s="9">
        <v>5.4</v>
      </c>
      <c r="C794" s="9">
        <v>4.3</v>
      </c>
      <c r="D794" s="9">
        <v>7.9</v>
      </c>
      <c r="E794" s="2">
        <v>100</v>
      </c>
      <c r="F794" s="2">
        <v>98</v>
      </c>
      <c r="G794" s="9">
        <v>0</v>
      </c>
      <c r="H794" s="1" t="s">
        <v>11</v>
      </c>
    </row>
    <row r="795" spans="1:8" ht="15.75" hidden="1">
      <c r="A795" s="4">
        <v>45351.25</v>
      </c>
      <c r="B795" s="9">
        <v>2.8</v>
      </c>
      <c r="C795" s="9">
        <v>1.2</v>
      </c>
      <c r="D795" s="9">
        <v>4.5999999999999996</v>
      </c>
      <c r="E795" s="2">
        <v>100</v>
      </c>
      <c r="F795" s="2">
        <v>87</v>
      </c>
      <c r="G795" s="9">
        <v>0</v>
      </c>
      <c r="H795" s="1" t="s">
        <v>11</v>
      </c>
    </row>
    <row r="796" spans="1:8" ht="15.75" hidden="1">
      <c r="A796" s="4">
        <v>45351.5</v>
      </c>
      <c r="B796" s="9">
        <v>3.3</v>
      </c>
      <c r="C796" s="9">
        <v>1.2</v>
      </c>
      <c r="D796" s="9">
        <v>2.7</v>
      </c>
      <c r="E796" s="2">
        <v>100</v>
      </c>
      <c r="F796" s="2">
        <v>84</v>
      </c>
      <c r="G796" s="9">
        <v>0</v>
      </c>
      <c r="H796" s="1" t="s">
        <v>11</v>
      </c>
    </row>
    <row r="797" spans="1:8" ht="15.75" hidden="1">
      <c r="A797" s="4">
        <v>45351.75</v>
      </c>
      <c r="B797" s="9">
        <v>3.1</v>
      </c>
      <c r="C797" s="9">
        <v>1.8</v>
      </c>
      <c r="D797" s="9">
        <v>3.1</v>
      </c>
      <c r="E797" s="2">
        <v>100</v>
      </c>
      <c r="F797" s="2">
        <v>86</v>
      </c>
      <c r="G797" s="9">
        <v>0</v>
      </c>
      <c r="H797" s="1" t="s">
        <v>11</v>
      </c>
    </row>
    <row r="798" spans="1:8" ht="15.75" hidden="1">
      <c r="A798" s="4">
        <v>45352</v>
      </c>
      <c r="B798" s="9">
        <v>2.9</v>
      </c>
      <c r="C798" s="9">
        <v>2.2999999999999998</v>
      </c>
      <c r="D798" s="9">
        <v>4.2</v>
      </c>
      <c r="E798" s="2">
        <v>100</v>
      </c>
      <c r="F798" s="2">
        <v>89</v>
      </c>
      <c r="G798" s="9">
        <v>0</v>
      </c>
      <c r="H798" s="1" t="s">
        <v>11</v>
      </c>
    </row>
    <row r="799" spans="1:8" ht="15.75" hidden="1">
      <c r="A799" s="4">
        <v>45352.25</v>
      </c>
      <c r="B799" s="9">
        <v>4.0999999999999996</v>
      </c>
      <c r="C799" s="9">
        <v>4.3</v>
      </c>
      <c r="D799" s="9">
        <v>8.1</v>
      </c>
      <c r="E799" s="2">
        <v>100</v>
      </c>
      <c r="F799" s="2">
        <v>90</v>
      </c>
      <c r="G799" s="9">
        <v>0</v>
      </c>
      <c r="H799" s="1" t="s">
        <v>11</v>
      </c>
    </row>
    <row r="800" spans="1:8" ht="15.75" hidden="1">
      <c r="A800" s="4">
        <v>45352.5</v>
      </c>
      <c r="B800" s="9">
        <v>9.8000000000000007</v>
      </c>
      <c r="C800" s="9">
        <v>6.3</v>
      </c>
      <c r="D800" s="9">
        <v>11.6</v>
      </c>
      <c r="E800" s="2">
        <v>25</v>
      </c>
      <c r="F800" s="2">
        <v>70</v>
      </c>
      <c r="G800" s="9">
        <v>0</v>
      </c>
      <c r="H800" s="1" t="s">
        <v>10</v>
      </c>
    </row>
    <row r="801" spans="1:8" ht="15.75" hidden="1">
      <c r="A801" s="4">
        <v>45352.75</v>
      </c>
      <c r="B801" s="9">
        <v>5.6</v>
      </c>
      <c r="C801" s="9">
        <v>2.7</v>
      </c>
      <c r="D801" s="9">
        <v>7.2</v>
      </c>
      <c r="E801" s="2">
        <v>0</v>
      </c>
      <c r="F801" s="2">
        <v>88</v>
      </c>
      <c r="G801" s="9">
        <v>0</v>
      </c>
      <c r="H801" s="1" t="s">
        <v>8</v>
      </c>
    </row>
    <row r="802" spans="1:8" ht="15.75" hidden="1">
      <c r="A802" s="4">
        <v>45353</v>
      </c>
      <c r="B802" s="9">
        <v>3.6</v>
      </c>
      <c r="C802" s="9">
        <v>2.8</v>
      </c>
      <c r="D802" s="9">
        <v>5.4</v>
      </c>
      <c r="E802" s="2">
        <v>0</v>
      </c>
      <c r="F802" s="2">
        <v>90</v>
      </c>
      <c r="G802" s="9">
        <v>0</v>
      </c>
      <c r="H802" s="1" t="s">
        <v>8</v>
      </c>
    </row>
    <row r="803" spans="1:8" ht="15.75" hidden="1">
      <c r="A803" s="4">
        <v>45353.25</v>
      </c>
      <c r="B803" s="9">
        <v>1.5</v>
      </c>
      <c r="C803" s="9">
        <v>2.2000000000000002</v>
      </c>
      <c r="D803" s="9">
        <v>5.9</v>
      </c>
      <c r="E803" s="2">
        <v>0</v>
      </c>
      <c r="F803" s="2">
        <v>90</v>
      </c>
      <c r="G803" s="9">
        <v>0</v>
      </c>
      <c r="H803" s="1" t="s">
        <v>13</v>
      </c>
    </row>
    <row r="804" spans="1:8" ht="15.75" hidden="1">
      <c r="A804" s="4">
        <v>45353.5</v>
      </c>
      <c r="B804" s="9">
        <v>10.6</v>
      </c>
      <c r="C804" s="9">
        <v>4</v>
      </c>
      <c r="D804" s="9">
        <v>9.1999999999999993</v>
      </c>
      <c r="E804" s="2">
        <v>0</v>
      </c>
      <c r="F804" s="2">
        <v>46</v>
      </c>
      <c r="G804" s="9">
        <v>0</v>
      </c>
      <c r="H804" s="1" t="s">
        <v>8</v>
      </c>
    </row>
    <row r="805" spans="1:8" ht="15.75" hidden="1">
      <c r="A805" s="4">
        <v>45353.75</v>
      </c>
      <c r="B805" s="9">
        <v>6.5</v>
      </c>
      <c r="C805" s="9">
        <v>2.5</v>
      </c>
      <c r="D805" s="9">
        <v>7.4</v>
      </c>
      <c r="E805" s="2">
        <v>0</v>
      </c>
      <c r="F805" s="2">
        <v>62</v>
      </c>
      <c r="G805" s="9">
        <v>0</v>
      </c>
      <c r="H805" s="1" t="s">
        <v>8</v>
      </c>
    </row>
    <row r="806" spans="1:8" ht="15.75" hidden="1">
      <c r="A806" s="4">
        <v>45354</v>
      </c>
      <c r="B806" s="9">
        <v>2.7</v>
      </c>
      <c r="C806" s="9">
        <v>2.9</v>
      </c>
      <c r="D806" s="9">
        <v>6</v>
      </c>
      <c r="E806" s="2">
        <v>0</v>
      </c>
      <c r="F806" s="2">
        <v>75</v>
      </c>
      <c r="G806" s="9">
        <v>0</v>
      </c>
      <c r="H806" s="1" t="s">
        <v>8</v>
      </c>
    </row>
    <row r="807" spans="1:8" ht="15.75" hidden="1">
      <c r="A807" s="4">
        <v>45354.25</v>
      </c>
      <c r="B807" s="9">
        <v>0.5</v>
      </c>
      <c r="C807" s="9">
        <v>2.8</v>
      </c>
      <c r="D807" s="9">
        <v>4.8</v>
      </c>
      <c r="E807" s="2">
        <v>0</v>
      </c>
      <c r="F807" s="2">
        <v>80</v>
      </c>
      <c r="G807" s="9">
        <v>0</v>
      </c>
      <c r="H807" s="1" t="s">
        <v>8</v>
      </c>
    </row>
    <row r="808" spans="1:8" ht="15.75" hidden="1">
      <c r="A808" s="4">
        <v>45354.5</v>
      </c>
      <c r="B808" s="9">
        <v>6.4</v>
      </c>
      <c r="C808" s="9">
        <v>5.7</v>
      </c>
      <c r="D808" s="9">
        <v>8.9</v>
      </c>
      <c r="E808" s="2">
        <v>0</v>
      </c>
      <c r="F808" s="2">
        <v>54</v>
      </c>
      <c r="G808" s="9">
        <v>0</v>
      </c>
      <c r="H808" s="1" t="s">
        <v>8</v>
      </c>
    </row>
    <row r="809" spans="1:8" ht="15.75" hidden="1">
      <c r="A809" s="4">
        <v>45354.75</v>
      </c>
      <c r="B809" s="9">
        <v>4.0999999999999996</v>
      </c>
      <c r="C809" s="9">
        <v>2.7</v>
      </c>
      <c r="D809" s="9">
        <v>7.2</v>
      </c>
      <c r="E809" s="2">
        <v>63</v>
      </c>
      <c r="F809" s="2">
        <v>61</v>
      </c>
      <c r="G809" s="9">
        <v>0</v>
      </c>
      <c r="H809" s="1" t="s">
        <v>9</v>
      </c>
    </row>
    <row r="810" spans="1:8" ht="15.75" hidden="1">
      <c r="A810" s="4">
        <v>45355</v>
      </c>
      <c r="B810" s="9">
        <v>1.8</v>
      </c>
      <c r="C810" s="9">
        <v>2.9</v>
      </c>
      <c r="D810" s="9">
        <v>5.8</v>
      </c>
      <c r="E810" s="2">
        <v>100</v>
      </c>
      <c r="F810" s="2">
        <v>68</v>
      </c>
      <c r="G810" s="9">
        <v>0</v>
      </c>
      <c r="H810" s="1" t="s">
        <v>11</v>
      </c>
    </row>
    <row r="811" spans="1:8" ht="15.75" hidden="1">
      <c r="A811" s="4">
        <v>45355.25</v>
      </c>
      <c r="B811" s="9">
        <v>1.2</v>
      </c>
      <c r="C811" s="9">
        <v>1.6</v>
      </c>
      <c r="D811" s="9">
        <v>4.4000000000000004</v>
      </c>
      <c r="E811" s="2">
        <v>100</v>
      </c>
      <c r="F811" s="2">
        <v>71</v>
      </c>
      <c r="G811" s="9">
        <v>0</v>
      </c>
      <c r="H811" s="1" t="s">
        <v>11</v>
      </c>
    </row>
    <row r="812" spans="1:8" ht="15.75" hidden="1">
      <c r="A812" s="4">
        <v>45355.5</v>
      </c>
      <c r="B812" s="9">
        <v>3.4</v>
      </c>
      <c r="C812" s="9">
        <v>3</v>
      </c>
      <c r="D812" s="9">
        <v>7.1</v>
      </c>
      <c r="E812" s="2">
        <v>100</v>
      </c>
      <c r="F812" s="2">
        <v>67</v>
      </c>
      <c r="G812" s="9">
        <v>0</v>
      </c>
      <c r="H812" s="1" t="s">
        <v>11</v>
      </c>
    </row>
    <row r="813" spans="1:8" ht="15.75" hidden="1">
      <c r="A813" s="4">
        <v>45355.75</v>
      </c>
      <c r="B813" s="9">
        <v>1</v>
      </c>
      <c r="C813" s="9">
        <v>3.3</v>
      </c>
      <c r="D813" s="9">
        <v>7.7</v>
      </c>
      <c r="E813" s="2">
        <v>100</v>
      </c>
      <c r="F813" s="2">
        <v>89</v>
      </c>
      <c r="G813" s="9">
        <v>0</v>
      </c>
      <c r="H813" s="1" t="s">
        <v>24</v>
      </c>
    </row>
    <row r="814" spans="1:8" ht="15.75" hidden="1">
      <c r="A814" s="4">
        <v>45356</v>
      </c>
      <c r="B814" s="9">
        <v>1.2</v>
      </c>
      <c r="C814" s="9">
        <v>2.6</v>
      </c>
      <c r="D814" s="9">
        <v>6.7</v>
      </c>
      <c r="E814" s="2">
        <v>100</v>
      </c>
      <c r="F814" s="2">
        <v>86</v>
      </c>
      <c r="G814" s="9">
        <v>0</v>
      </c>
      <c r="H814" s="1" t="s">
        <v>11</v>
      </c>
    </row>
    <row r="815" spans="1:8" ht="15.75" hidden="1">
      <c r="A815" s="4">
        <v>45356.25</v>
      </c>
      <c r="B815" s="9">
        <v>0.6</v>
      </c>
      <c r="C815" s="9">
        <v>2.6</v>
      </c>
      <c r="D815" s="9">
        <v>6.8</v>
      </c>
      <c r="E815" s="2">
        <v>100</v>
      </c>
      <c r="F815" s="2">
        <v>84</v>
      </c>
      <c r="G815" s="9">
        <v>0</v>
      </c>
      <c r="H815" s="1" t="s">
        <v>11</v>
      </c>
    </row>
    <row r="816" spans="1:8" ht="15.75" hidden="1">
      <c r="A816" s="4">
        <v>45356.5</v>
      </c>
      <c r="B816" s="9">
        <v>4.8</v>
      </c>
      <c r="C816" s="9">
        <v>3.7</v>
      </c>
      <c r="D816" s="9">
        <v>10.1</v>
      </c>
      <c r="E816" s="2">
        <v>100</v>
      </c>
      <c r="F816" s="2">
        <v>60</v>
      </c>
      <c r="G816" s="9">
        <v>0</v>
      </c>
      <c r="H816" s="1" t="s">
        <v>11</v>
      </c>
    </row>
    <row r="817" spans="1:8" ht="15.75" hidden="1">
      <c r="A817" s="4">
        <v>45356.75</v>
      </c>
      <c r="B817" s="9">
        <v>3.3</v>
      </c>
      <c r="C817" s="9">
        <v>1.7</v>
      </c>
      <c r="D817" s="9">
        <v>5.0999999999999996</v>
      </c>
      <c r="E817" s="2">
        <v>0</v>
      </c>
      <c r="F817" s="2">
        <v>61</v>
      </c>
      <c r="G817" s="9">
        <v>0</v>
      </c>
      <c r="H817" s="1" t="s">
        <v>8</v>
      </c>
    </row>
    <row r="818" spans="1:8" ht="15.75" hidden="1">
      <c r="A818" s="4">
        <v>45357</v>
      </c>
      <c r="B818" s="9">
        <v>-0.8</v>
      </c>
      <c r="C818" s="9">
        <v>2</v>
      </c>
      <c r="D818" s="9">
        <v>4</v>
      </c>
      <c r="E818" s="2">
        <v>0</v>
      </c>
      <c r="F818" s="2">
        <v>76</v>
      </c>
      <c r="G818" s="9">
        <v>0</v>
      </c>
      <c r="H818" s="1" t="s">
        <v>8</v>
      </c>
    </row>
    <row r="819" spans="1:8" ht="15.75" hidden="1">
      <c r="A819" s="4">
        <v>45357.25</v>
      </c>
      <c r="B819" s="9">
        <v>-1.6</v>
      </c>
      <c r="C819" s="9">
        <v>2.1</v>
      </c>
      <c r="D819" s="9">
        <v>4.4000000000000004</v>
      </c>
      <c r="E819" s="2">
        <v>0</v>
      </c>
      <c r="F819" s="2">
        <v>74</v>
      </c>
      <c r="G819" s="9">
        <v>0</v>
      </c>
      <c r="H819" s="1" t="s">
        <v>8</v>
      </c>
    </row>
    <row r="820" spans="1:8" ht="15.75" hidden="1">
      <c r="A820" s="4">
        <v>45357.5</v>
      </c>
      <c r="B820" s="9">
        <v>4.5999999999999996</v>
      </c>
      <c r="C820" s="9">
        <v>3.3</v>
      </c>
      <c r="D820" s="9">
        <v>7.5</v>
      </c>
      <c r="E820" s="2">
        <v>0</v>
      </c>
      <c r="F820" s="2">
        <v>43</v>
      </c>
      <c r="G820" s="9">
        <v>0</v>
      </c>
      <c r="H820" s="1" t="s">
        <v>8</v>
      </c>
    </row>
    <row r="821" spans="1:8" ht="15.75" hidden="1">
      <c r="A821" s="4">
        <v>45357.75</v>
      </c>
      <c r="B821" s="9">
        <v>0.7</v>
      </c>
      <c r="C821" s="9">
        <v>1.2</v>
      </c>
      <c r="D821" s="9">
        <v>3.3</v>
      </c>
      <c r="E821" s="2">
        <v>0</v>
      </c>
      <c r="F821" s="2">
        <v>59</v>
      </c>
      <c r="G821" s="9">
        <v>0</v>
      </c>
      <c r="H821" s="1" t="s">
        <v>8</v>
      </c>
    </row>
    <row r="822" spans="1:8" ht="15.75" hidden="1">
      <c r="A822" s="4">
        <v>45358</v>
      </c>
      <c r="B822" s="9">
        <v>-3.6</v>
      </c>
      <c r="C822" s="9">
        <v>1.1000000000000001</v>
      </c>
      <c r="D822" s="9">
        <v>2.5</v>
      </c>
      <c r="E822" s="2">
        <v>0</v>
      </c>
      <c r="F822" s="2">
        <v>84</v>
      </c>
      <c r="G822" s="9">
        <v>0</v>
      </c>
      <c r="H822" s="1" t="s">
        <v>8</v>
      </c>
    </row>
    <row r="823" spans="1:8" ht="15.75" hidden="1">
      <c r="A823" s="4">
        <v>45358.25</v>
      </c>
      <c r="B823" s="9">
        <v>-4.8</v>
      </c>
      <c r="C823" s="9">
        <v>0.5</v>
      </c>
      <c r="D823" s="9">
        <v>1.2</v>
      </c>
      <c r="E823" s="2">
        <v>0</v>
      </c>
      <c r="F823" s="2">
        <v>92</v>
      </c>
      <c r="G823" s="9">
        <v>0</v>
      </c>
      <c r="H823" s="1" t="s">
        <v>8</v>
      </c>
    </row>
    <row r="824" spans="1:8" ht="15.75" hidden="1">
      <c r="A824" s="4">
        <v>45358.5</v>
      </c>
      <c r="B824" s="9">
        <v>5.4</v>
      </c>
      <c r="C824" s="9">
        <v>1.4</v>
      </c>
      <c r="D824" s="9">
        <v>4.3</v>
      </c>
      <c r="E824" s="2">
        <v>0</v>
      </c>
      <c r="F824" s="2">
        <v>34</v>
      </c>
      <c r="G824" s="9">
        <v>0</v>
      </c>
      <c r="H824" s="1" t="s">
        <v>8</v>
      </c>
    </row>
    <row r="825" spans="1:8" ht="15.75" hidden="1">
      <c r="A825" s="4">
        <v>45358.75</v>
      </c>
      <c r="B825" s="9">
        <v>0.8</v>
      </c>
      <c r="C825" s="9">
        <v>1.2</v>
      </c>
      <c r="D825" s="9">
        <v>2.6</v>
      </c>
      <c r="E825" s="2">
        <v>0</v>
      </c>
      <c r="F825" s="2">
        <v>49</v>
      </c>
      <c r="G825" s="9">
        <v>0</v>
      </c>
      <c r="H825" s="1" t="s">
        <v>13</v>
      </c>
    </row>
    <row r="826" spans="1:8" ht="15.75" hidden="1">
      <c r="A826" s="4">
        <v>45359</v>
      </c>
      <c r="B826" s="9">
        <v>-3.1</v>
      </c>
      <c r="C826" s="9">
        <v>1.4</v>
      </c>
      <c r="D826" s="9">
        <v>2.2999999999999998</v>
      </c>
      <c r="E826" s="2">
        <v>0</v>
      </c>
      <c r="F826" s="2">
        <v>79</v>
      </c>
      <c r="G826" s="9">
        <v>0</v>
      </c>
      <c r="H826" s="1" t="s">
        <v>8</v>
      </c>
    </row>
    <row r="827" spans="1:8" ht="15.75" hidden="1">
      <c r="A827" s="4">
        <v>45359.25</v>
      </c>
      <c r="B827" s="9">
        <v>-3.7</v>
      </c>
      <c r="C827" s="9">
        <v>0.2</v>
      </c>
      <c r="D827" s="9">
        <v>1.1000000000000001</v>
      </c>
      <c r="E827" s="2">
        <v>0</v>
      </c>
      <c r="F827" s="2">
        <v>92</v>
      </c>
      <c r="G827" s="9">
        <v>0</v>
      </c>
      <c r="H827" s="1" t="s">
        <v>8</v>
      </c>
    </row>
    <row r="828" spans="1:8" ht="15.75" hidden="1">
      <c r="A828" s="4">
        <v>45359.5</v>
      </c>
      <c r="B828" s="9">
        <v>6.2</v>
      </c>
      <c r="C828" s="9">
        <v>2.7</v>
      </c>
      <c r="D828" s="9">
        <v>6</v>
      </c>
      <c r="E828" s="2">
        <v>0</v>
      </c>
      <c r="F828" s="2">
        <v>47</v>
      </c>
      <c r="G828" s="9">
        <v>0</v>
      </c>
      <c r="H828" s="1" t="s">
        <v>8</v>
      </c>
    </row>
    <row r="829" spans="1:8" ht="15.75" hidden="1">
      <c r="A829" s="4">
        <v>45359.75</v>
      </c>
      <c r="B829" s="9">
        <v>-1.9</v>
      </c>
      <c r="C829" s="9">
        <v>1.7</v>
      </c>
      <c r="D829" s="9">
        <v>4.3</v>
      </c>
      <c r="E829" s="2">
        <v>0</v>
      </c>
      <c r="F829" s="2">
        <v>87</v>
      </c>
      <c r="G829" s="9">
        <v>0</v>
      </c>
      <c r="H829" s="1" t="s">
        <v>8</v>
      </c>
    </row>
    <row r="830" spans="1:8" ht="15.75" hidden="1">
      <c r="A830" s="4">
        <v>45360</v>
      </c>
      <c r="B830" s="9">
        <v>-2.8</v>
      </c>
      <c r="C830" s="9">
        <v>1.5</v>
      </c>
      <c r="D830" s="9">
        <v>5.3</v>
      </c>
      <c r="E830" s="2">
        <v>100</v>
      </c>
      <c r="F830" s="2">
        <v>86</v>
      </c>
      <c r="G830" s="9">
        <v>0</v>
      </c>
      <c r="H830" s="1" t="s">
        <v>11</v>
      </c>
    </row>
    <row r="831" spans="1:8" ht="15.75" hidden="1">
      <c r="A831" s="4">
        <v>45360.25</v>
      </c>
      <c r="B831" s="9">
        <v>-2.4</v>
      </c>
      <c r="C831" s="9">
        <v>1.9</v>
      </c>
      <c r="D831" s="9">
        <v>4</v>
      </c>
      <c r="E831" s="2">
        <v>100</v>
      </c>
      <c r="F831" s="2">
        <v>89</v>
      </c>
      <c r="G831" s="9">
        <v>0</v>
      </c>
      <c r="H831" s="1" t="s">
        <v>11</v>
      </c>
    </row>
    <row r="832" spans="1:8" ht="15.75" hidden="1">
      <c r="A832" s="4">
        <v>45360.5</v>
      </c>
      <c r="B832" s="9">
        <v>1</v>
      </c>
      <c r="C832" s="9">
        <v>1.3</v>
      </c>
      <c r="D832" s="9">
        <v>4.4000000000000004</v>
      </c>
      <c r="E832" s="2">
        <v>63</v>
      </c>
      <c r="F832" s="2">
        <v>67</v>
      </c>
      <c r="G832" s="9">
        <v>0</v>
      </c>
      <c r="H832" s="1" t="s">
        <v>9</v>
      </c>
    </row>
    <row r="833" spans="1:8" ht="15.75" hidden="1">
      <c r="A833" s="4">
        <v>45360.75</v>
      </c>
      <c r="B833" s="9">
        <v>-1.6</v>
      </c>
      <c r="C833" s="9">
        <v>1.5</v>
      </c>
      <c r="D833" s="9">
        <v>3</v>
      </c>
      <c r="E833" s="2">
        <v>0</v>
      </c>
      <c r="F833" s="2">
        <v>85</v>
      </c>
      <c r="G833" s="9">
        <v>0</v>
      </c>
      <c r="H833" s="1" t="s">
        <v>8</v>
      </c>
    </row>
    <row r="834" spans="1:8" ht="15.75" hidden="1">
      <c r="A834" s="4">
        <v>45361</v>
      </c>
      <c r="B834" s="9">
        <v>-1.4</v>
      </c>
      <c r="C834" s="9">
        <v>1.7</v>
      </c>
      <c r="D834" s="9">
        <v>4.4000000000000004</v>
      </c>
      <c r="E834" s="2">
        <v>100</v>
      </c>
      <c r="F834" s="2">
        <v>82</v>
      </c>
      <c r="G834" s="9">
        <v>0</v>
      </c>
      <c r="H834" s="1" t="s">
        <v>11</v>
      </c>
    </row>
    <row r="835" spans="1:8" ht="15.75" hidden="1">
      <c r="A835" s="4">
        <v>45361.25</v>
      </c>
      <c r="B835" s="9">
        <v>-3.1</v>
      </c>
      <c r="C835" s="9">
        <v>2.5</v>
      </c>
      <c r="D835" s="9">
        <v>5.5</v>
      </c>
      <c r="E835" s="2">
        <v>0</v>
      </c>
      <c r="F835" s="2">
        <v>74</v>
      </c>
      <c r="G835" s="9">
        <v>0</v>
      </c>
      <c r="H835" s="1" t="s">
        <v>8</v>
      </c>
    </row>
    <row r="836" spans="1:8" ht="15.75" hidden="1">
      <c r="A836" s="4">
        <v>45361.5</v>
      </c>
      <c r="B836" s="9">
        <v>4.5999999999999996</v>
      </c>
      <c r="C836" s="9">
        <v>3.5</v>
      </c>
      <c r="D836" s="9">
        <v>9.5</v>
      </c>
      <c r="E836" s="2">
        <v>0</v>
      </c>
      <c r="F836" s="2">
        <v>39</v>
      </c>
      <c r="G836" s="9">
        <v>0</v>
      </c>
      <c r="H836" s="1" t="s">
        <v>8</v>
      </c>
    </row>
    <row r="837" spans="1:8" ht="15.75" hidden="1">
      <c r="A837" s="4">
        <v>45361.75</v>
      </c>
      <c r="B837" s="9">
        <v>0.2</v>
      </c>
      <c r="C837" s="9">
        <v>1.9</v>
      </c>
      <c r="D837" s="9">
        <v>5.4</v>
      </c>
      <c r="E837" s="2">
        <v>0</v>
      </c>
      <c r="F837" s="2">
        <v>47</v>
      </c>
      <c r="G837" s="9">
        <v>0</v>
      </c>
      <c r="H837" s="1" t="s">
        <v>8</v>
      </c>
    </row>
    <row r="838" spans="1:8" ht="15.75" hidden="1">
      <c r="A838" s="4">
        <v>45362</v>
      </c>
      <c r="B838" s="9">
        <v>-1.9</v>
      </c>
      <c r="C838" s="9">
        <v>3.3</v>
      </c>
      <c r="D838" s="9">
        <v>6.3</v>
      </c>
      <c r="E838" s="2">
        <v>0</v>
      </c>
      <c r="F838" s="2">
        <v>56</v>
      </c>
      <c r="G838" s="9">
        <v>0</v>
      </c>
      <c r="H838" s="1" t="s">
        <v>8</v>
      </c>
    </row>
    <row r="839" spans="1:8" ht="15.75" hidden="1">
      <c r="A839" s="4">
        <v>45362.25</v>
      </c>
      <c r="B839" s="9">
        <v>-1.4</v>
      </c>
      <c r="C839" s="9">
        <v>5.6</v>
      </c>
      <c r="D839" s="9">
        <v>11</v>
      </c>
      <c r="E839" s="2">
        <v>0</v>
      </c>
      <c r="F839" s="2">
        <v>50</v>
      </c>
      <c r="G839" s="9">
        <v>0</v>
      </c>
      <c r="H839" s="1" t="s">
        <v>8</v>
      </c>
    </row>
    <row r="840" spans="1:8" ht="15.75" hidden="1">
      <c r="A840" s="4">
        <v>45362.5</v>
      </c>
      <c r="B840" s="9">
        <v>6</v>
      </c>
      <c r="C840" s="9">
        <v>5.6</v>
      </c>
      <c r="D840" s="9">
        <v>11.5</v>
      </c>
      <c r="E840" s="2">
        <v>0</v>
      </c>
      <c r="F840" s="2">
        <v>28</v>
      </c>
      <c r="G840" s="9">
        <v>0</v>
      </c>
      <c r="H840" s="1" t="s">
        <v>8</v>
      </c>
    </row>
    <row r="841" spans="1:8" ht="15.75" hidden="1">
      <c r="A841" s="4">
        <v>45362.75</v>
      </c>
      <c r="B841" s="9">
        <v>1.7</v>
      </c>
      <c r="C841" s="9">
        <v>3</v>
      </c>
      <c r="D841" s="9">
        <v>6.5</v>
      </c>
      <c r="E841" s="2">
        <v>88</v>
      </c>
      <c r="F841" s="2">
        <v>43</v>
      </c>
      <c r="G841" s="9">
        <v>0</v>
      </c>
      <c r="H841" s="1" t="s">
        <v>11</v>
      </c>
    </row>
    <row r="842" spans="1:8" ht="15.75" hidden="1">
      <c r="A842" s="4">
        <v>45363</v>
      </c>
      <c r="B842" s="9">
        <v>-0.6</v>
      </c>
      <c r="C842" s="9">
        <v>3.1</v>
      </c>
      <c r="D842" s="9">
        <v>6.9</v>
      </c>
      <c r="E842" s="2">
        <v>88</v>
      </c>
      <c r="F842" s="2">
        <v>53</v>
      </c>
      <c r="G842" s="9">
        <v>0</v>
      </c>
      <c r="H842" s="1" t="s">
        <v>11</v>
      </c>
    </row>
    <row r="843" spans="1:8" ht="15.75" hidden="1">
      <c r="A843" s="4">
        <v>45363.25</v>
      </c>
      <c r="B843" s="9">
        <v>0.4</v>
      </c>
      <c r="C843" s="9">
        <v>3.7</v>
      </c>
      <c r="D843" s="9">
        <v>8.5</v>
      </c>
      <c r="E843" s="2">
        <v>100</v>
      </c>
      <c r="F843" s="2">
        <v>58</v>
      </c>
      <c r="G843" s="9">
        <v>0</v>
      </c>
      <c r="H843" s="1" t="s">
        <v>11</v>
      </c>
    </row>
    <row r="844" spans="1:8" ht="15.75" hidden="1">
      <c r="A844" s="4">
        <v>45363.5</v>
      </c>
      <c r="B844" s="9">
        <v>5</v>
      </c>
      <c r="C844" s="9">
        <v>4.9000000000000004</v>
      </c>
      <c r="D844" s="9">
        <v>7.4</v>
      </c>
      <c r="E844" s="2">
        <v>100</v>
      </c>
      <c r="F844" s="2">
        <v>65</v>
      </c>
      <c r="G844" s="9">
        <v>0</v>
      </c>
      <c r="H844" s="1" t="s">
        <v>11</v>
      </c>
    </row>
    <row r="845" spans="1:8" ht="15.75" hidden="1">
      <c r="A845" s="4">
        <v>45363.75</v>
      </c>
      <c r="B845" s="9">
        <v>2</v>
      </c>
      <c r="C845" s="9">
        <v>3.7</v>
      </c>
      <c r="D845" s="9">
        <v>8.1</v>
      </c>
      <c r="E845" s="2">
        <v>100</v>
      </c>
      <c r="F845" s="2">
        <v>94</v>
      </c>
      <c r="G845" s="9">
        <v>0</v>
      </c>
      <c r="H845" s="1" t="s">
        <v>14</v>
      </c>
    </row>
    <row r="846" spans="1:8" ht="15.75" hidden="1">
      <c r="A846" s="4">
        <v>45364</v>
      </c>
      <c r="B846" s="9">
        <v>0.9</v>
      </c>
      <c r="C846" s="9">
        <v>3.2</v>
      </c>
      <c r="D846" s="9">
        <v>7.2</v>
      </c>
      <c r="E846" s="2">
        <v>100</v>
      </c>
      <c r="F846" s="2">
        <v>91</v>
      </c>
      <c r="G846" s="9">
        <v>0</v>
      </c>
      <c r="H846" s="1" t="s">
        <v>24</v>
      </c>
    </row>
    <row r="847" spans="1:8" ht="15.75" hidden="1">
      <c r="A847" s="4">
        <v>45364.25</v>
      </c>
      <c r="B847" s="9">
        <v>0.9</v>
      </c>
      <c r="C847" s="9">
        <v>3.5</v>
      </c>
      <c r="D847" s="9">
        <v>6.1</v>
      </c>
      <c r="E847" s="2">
        <v>100</v>
      </c>
      <c r="F847" s="2">
        <v>89</v>
      </c>
      <c r="G847" s="9">
        <v>0</v>
      </c>
      <c r="H847" s="1" t="s">
        <v>11</v>
      </c>
    </row>
    <row r="848" spans="1:8" ht="15.75" hidden="1">
      <c r="A848" s="4">
        <v>45364.5</v>
      </c>
      <c r="B848" s="9">
        <v>2.2999999999999998</v>
      </c>
      <c r="C848" s="9">
        <v>3.7</v>
      </c>
      <c r="D848" s="9">
        <v>6.3</v>
      </c>
      <c r="E848" s="2">
        <v>100</v>
      </c>
      <c r="F848" s="2">
        <v>84</v>
      </c>
      <c r="G848" s="9">
        <v>0</v>
      </c>
      <c r="H848" s="1" t="s">
        <v>11</v>
      </c>
    </row>
    <row r="849" spans="1:8" ht="15.75" hidden="1">
      <c r="A849" s="4">
        <v>45364.75</v>
      </c>
      <c r="B849" s="9">
        <v>2</v>
      </c>
      <c r="C849" s="9">
        <v>2.5</v>
      </c>
      <c r="D849" s="9">
        <v>5.2</v>
      </c>
      <c r="E849" s="2">
        <v>100</v>
      </c>
      <c r="F849" s="2">
        <v>90</v>
      </c>
      <c r="G849" s="9">
        <v>0</v>
      </c>
      <c r="H849" s="1" t="s">
        <v>13</v>
      </c>
    </row>
    <row r="850" spans="1:8" ht="15.75" hidden="1">
      <c r="A850" s="4">
        <v>45365</v>
      </c>
      <c r="B850" s="9">
        <v>1.5</v>
      </c>
      <c r="C850" s="9">
        <v>1.9</v>
      </c>
      <c r="D850" s="9">
        <v>4.7</v>
      </c>
      <c r="E850" s="2">
        <v>100</v>
      </c>
      <c r="F850" s="2">
        <v>91</v>
      </c>
      <c r="G850" s="9">
        <v>0</v>
      </c>
      <c r="H850" s="1" t="s">
        <v>13</v>
      </c>
    </row>
    <row r="851" spans="1:8" ht="15.75" hidden="1">
      <c r="A851" s="4">
        <v>45365.25</v>
      </c>
      <c r="B851" s="9">
        <v>1.5</v>
      </c>
      <c r="C851" s="9">
        <v>3.3</v>
      </c>
      <c r="D851" s="9">
        <v>5.3</v>
      </c>
      <c r="E851" s="2">
        <v>100</v>
      </c>
      <c r="F851" s="2">
        <v>95</v>
      </c>
      <c r="G851" s="9">
        <v>0</v>
      </c>
      <c r="H851" s="1" t="s">
        <v>13</v>
      </c>
    </row>
    <row r="852" spans="1:8" ht="15.75" hidden="1">
      <c r="A852" s="4">
        <v>45365.5</v>
      </c>
      <c r="B852" s="9">
        <v>6.5</v>
      </c>
      <c r="C852" s="9">
        <v>3.1</v>
      </c>
      <c r="D852" s="9">
        <v>6.3</v>
      </c>
      <c r="E852" s="2">
        <v>88</v>
      </c>
      <c r="F852" s="2">
        <v>72</v>
      </c>
      <c r="G852" s="9">
        <v>0</v>
      </c>
      <c r="H852" s="1" t="s">
        <v>11</v>
      </c>
    </row>
    <row r="853" spans="1:8" ht="15.75" hidden="1">
      <c r="A853" s="4">
        <v>45365.75</v>
      </c>
      <c r="B853" s="9">
        <v>4</v>
      </c>
      <c r="C853" s="9">
        <v>3.7</v>
      </c>
      <c r="D853" s="9">
        <v>5.9</v>
      </c>
      <c r="E853" s="2">
        <v>100</v>
      </c>
      <c r="F853" s="2">
        <v>86</v>
      </c>
      <c r="G853" s="9">
        <v>0</v>
      </c>
      <c r="H853" s="1" t="s">
        <v>11</v>
      </c>
    </row>
    <row r="854" spans="1:8" ht="15.75" hidden="1">
      <c r="A854" s="4">
        <v>45366</v>
      </c>
      <c r="B854" s="9">
        <v>2.4</v>
      </c>
      <c r="C854" s="9">
        <v>2.1</v>
      </c>
      <c r="D854" s="9">
        <v>6.2</v>
      </c>
      <c r="E854" s="2">
        <v>0</v>
      </c>
      <c r="F854" s="2">
        <v>91</v>
      </c>
      <c r="G854" s="9">
        <v>0</v>
      </c>
      <c r="H854" s="1" t="s">
        <v>13</v>
      </c>
    </row>
    <row r="855" spans="1:8" ht="15.75" hidden="1">
      <c r="A855" s="4">
        <v>45366.25</v>
      </c>
      <c r="B855" s="9">
        <v>2.1</v>
      </c>
      <c r="C855" s="9">
        <v>3.9</v>
      </c>
      <c r="D855" s="9">
        <v>6.9</v>
      </c>
      <c r="E855" s="2">
        <v>100</v>
      </c>
      <c r="F855" s="2">
        <v>96</v>
      </c>
      <c r="G855" s="9">
        <v>0</v>
      </c>
      <c r="H855" s="1" t="s">
        <v>13</v>
      </c>
    </row>
    <row r="856" spans="1:8" ht="15.75" hidden="1">
      <c r="A856" s="4">
        <v>45366.5</v>
      </c>
      <c r="B856" s="9">
        <v>8.8000000000000007</v>
      </c>
      <c r="C856" s="9">
        <v>4.3</v>
      </c>
      <c r="D856" s="9">
        <v>7.4</v>
      </c>
      <c r="E856" s="2">
        <v>75</v>
      </c>
      <c r="F856" s="2">
        <v>65</v>
      </c>
      <c r="G856" s="9">
        <v>0</v>
      </c>
      <c r="H856" s="1" t="s">
        <v>9</v>
      </c>
    </row>
    <row r="857" spans="1:8" ht="15.75" hidden="1">
      <c r="A857" s="4">
        <v>45366.75</v>
      </c>
      <c r="B857" s="9">
        <v>6.8</v>
      </c>
      <c r="C857" s="9">
        <v>5</v>
      </c>
      <c r="D857" s="9">
        <v>7.6</v>
      </c>
      <c r="E857" s="2">
        <v>88</v>
      </c>
      <c r="F857" s="2">
        <v>69</v>
      </c>
      <c r="G857" s="9">
        <v>0</v>
      </c>
      <c r="H857" s="1" t="s">
        <v>11</v>
      </c>
    </row>
    <row r="858" spans="1:8" ht="15.75" hidden="1">
      <c r="A858" s="4">
        <v>45367</v>
      </c>
      <c r="B858" s="9">
        <v>3.4</v>
      </c>
      <c r="C858" s="9">
        <v>3.8</v>
      </c>
      <c r="D858" s="9">
        <v>6.6</v>
      </c>
      <c r="E858" s="2">
        <v>88</v>
      </c>
      <c r="F858" s="2">
        <v>82</v>
      </c>
      <c r="G858" s="9">
        <v>0</v>
      </c>
      <c r="H858" s="1" t="s">
        <v>11</v>
      </c>
    </row>
    <row r="859" spans="1:8" ht="15.75" hidden="1">
      <c r="A859" s="4">
        <v>45367.25</v>
      </c>
      <c r="B859" s="9">
        <v>3.1</v>
      </c>
      <c r="C859" s="9">
        <v>3.6</v>
      </c>
      <c r="D859" s="9">
        <v>8.1</v>
      </c>
      <c r="E859" s="2">
        <v>88</v>
      </c>
      <c r="F859" s="2">
        <v>88</v>
      </c>
      <c r="G859" s="9">
        <v>0</v>
      </c>
      <c r="H859" s="1" t="s">
        <v>13</v>
      </c>
    </row>
    <row r="860" spans="1:8" ht="15.75" hidden="1">
      <c r="A860" s="4">
        <v>45367.5</v>
      </c>
      <c r="B860" s="9">
        <v>13</v>
      </c>
      <c r="C860" s="9">
        <v>5.2</v>
      </c>
      <c r="D860" s="9">
        <v>10.3</v>
      </c>
      <c r="E860" s="2">
        <v>25</v>
      </c>
      <c r="F860" s="2">
        <v>55</v>
      </c>
      <c r="G860" s="9">
        <v>0</v>
      </c>
      <c r="H860" s="1" t="s">
        <v>10</v>
      </c>
    </row>
    <row r="861" spans="1:8" ht="15.75" hidden="1">
      <c r="A861" s="4">
        <v>45367.75</v>
      </c>
      <c r="B861" s="9">
        <v>8.8000000000000007</v>
      </c>
      <c r="C861" s="9">
        <v>3.1</v>
      </c>
      <c r="D861" s="9">
        <v>5.5</v>
      </c>
      <c r="E861" s="2">
        <v>100</v>
      </c>
      <c r="F861" s="2">
        <v>83</v>
      </c>
      <c r="G861" s="9">
        <v>0</v>
      </c>
      <c r="H861" s="1" t="s">
        <v>11</v>
      </c>
    </row>
    <row r="862" spans="1:8" ht="15.75" hidden="1">
      <c r="A862" s="4">
        <v>45368</v>
      </c>
      <c r="B862" s="9">
        <v>8.1</v>
      </c>
      <c r="C862" s="9">
        <v>1.8</v>
      </c>
      <c r="D862" s="9">
        <v>4.5999999999999996</v>
      </c>
      <c r="E862" s="2">
        <v>100</v>
      </c>
      <c r="F862" s="2">
        <v>98</v>
      </c>
      <c r="G862" s="9">
        <v>0</v>
      </c>
      <c r="H862" s="1" t="s">
        <v>13</v>
      </c>
    </row>
    <row r="863" spans="1:8" ht="15.75" hidden="1">
      <c r="A863" s="4">
        <v>45368.25</v>
      </c>
      <c r="B863" s="9">
        <v>3.3</v>
      </c>
      <c r="C863" s="9">
        <v>2.6</v>
      </c>
      <c r="D863" s="9">
        <v>6.3</v>
      </c>
      <c r="E863" s="2">
        <v>25</v>
      </c>
      <c r="F863" s="2">
        <v>88</v>
      </c>
      <c r="G863" s="9">
        <v>0</v>
      </c>
      <c r="H863" s="1" t="s">
        <v>10</v>
      </c>
    </row>
    <row r="864" spans="1:8" ht="15.75" hidden="1">
      <c r="A864" s="4">
        <v>45368.5</v>
      </c>
      <c r="B864" s="9">
        <v>4.9000000000000004</v>
      </c>
      <c r="C864" s="9">
        <v>4.0999999999999996</v>
      </c>
      <c r="D864" s="9">
        <v>9.5</v>
      </c>
      <c r="E864" s="2">
        <v>88</v>
      </c>
      <c r="F864" s="2">
        <v>75</v>
      </c>
      <c r="G864" s="9">
        <v>0</v>
      </c>
      <c r="H864" s="1" t="s">
        <v>11</v>
      </c>
    </row>
    <row r="865" spans="1:8" ht="15.75" hidden="1">
      <c r="A865" s="4">
        <v>45368.75</v>
      </c>
      <c r="B865" s="9">
        <v>1.5</v>
      </c>
      <c r="C865" s="9">
        <v>2.8</v>
      </c>
      <c r="D865" s="9">
        <v>8.1</v>
      </c>
      <c r="E865" s="2">
        <v>100</v>
      </c>
      <c r="F865" s="2">
        <v>69</v>
      </c>
      <c r="G865" s="9">
        <v>0</v>
      </c>
      <c r="H865" s="1" t="s">
        <v>15</v>
      </c>
    </row>
    <row r="866" spans="1:8" ht="15.75" hidden="1">
      <c r="A866" s="4">
        <v>45369</v>
      </c>
      <c r="B866" s="9">
        <v>-0.2</v>
      </c>
      <c r="C866" s="9">
        <v>0.1</v>
      </c>
      <c r="D866" s="9">
        <v>1.9</v>
      </c>
      <c r="E866" s="2">
        <v>100</v>
      </c>
      <c r="F866" s="2">
        <v>90</v>
      </c>
      <c r="G866" s="9">
        <v>0</v>
      </c>
      <c r="H866" s="1" t="s">
        <v>11</v>
      </c>
    </row>
    <row r="867" spans="1:8" ht="15.75" hidden="1">
      <c r="A867" s="4">
        <v>45369.25</v>
      </c>
      <c r="B867" s="9">
        <v>0</v>
      </c>
      <c r="C867" s="9">
        <v>1.1000000000000001</v>
      </c>
      <c r="D867" s="9">
        <v>2</v>
      </c>
      <c r="E867" s="2">
        <v>100</v>
      </c>
      <c r="F867" s="2">
        <v>95</v>
      </c>
      <c r="G867" s="9">
        <v>0</v>
      </c>
      <c r="H867" s="1" t="s">
        <v>11</v>
      </c>
    </row>
    <row r="868" spans="1:8" ht="15.75" hidden="1">
      <c r="A868" s="4">
        <v>45369.5</v>
      </c>
      <c r="B868" s="9">
        <v>5.0999999999999996</v>
      </c>
      <c r="C868" s="9">
        <v>1.2</v>
      </c>
      <c r="D868" s="9">
        <v>3.1</v>
      </c>
      <c r="E868" s="2">
        <v>100</v>
      </c>
      <c r="F868" s="2">
        <v>66</v>
      </c>
      <c r="G868" s="9">
        <v>0</v>
      </c>
      <c r="H868" s="1" t="s">
        <v>11</v>
      </c>
    </row>
    <row r="869" spans="1:8" ht="15.75" hidden="1">
      <c r="A869" s="4">
        <v>45369.75</v>
      </c>
      <c r="B869" s="9">
        <v>2.2000000000000002</v>
      </c>
      <c r="C869" s="9">
        <v>3.2</v>
      </c>
      <c r="D869" s="9">
        <v>7.9</v>
      </c>
      <c r="E869" s="2">
        <v>88</v>
      </c>
      <c r="F869" s="2">
        <v>78</v>
      </c>
      <c r="G869" s="9">
        <v>0</v>
      </c>
      <c r="H869" s="1" t="s">
        <v>11</v>
      </c>
    </row>
    <row r="870" spans="1:8" ht="15.75" hidden="1">
      <c r="A870" s="4">
        <v>45370</v>
      </c>
      <c r="B870" s="9">
        <v>1.9</v>
      </c>
      <c r="C870" s="9">
        <v>2.5</v>
      </c>
      <c r="D870" s="9">
        <v>6.4</v>
      </c>
      <c r="E870" s="2">
        <v>100</v>
      </c>
      <c r="F870" s="2">
        <v>86</v>
      </c>
      <c r="G870" s="9">
        <v>0</v>
      </c>
      <c r="H870" s="1" t="s">
        <v>11</v>
      </c>
    </row>
    <row r="871" spans="1:8" ht="15.75" hidden="1">
      <c r="A871" s="4">
        <v>45370.25</v>
      </c>
      <c r="B871" s="9">
        <v>1.7</v>
      </c>
      <c r="C871" s="9">
        <v>1.5</v>
      </c>
      <c r="D871" s="9">
        <v>4.8</v>
      </c>
      <c r="E871" s="2">
        <v>100</v>
      </c>
      <c r="F871" s="2">
        <v>93</v>
      </c>
      <c r="G871" s="9">
        <v>0</v>
      </c>
      <c r="H871" s="1" t="s">
        <v>11</v>
      </c>
    </row>
    <row r="872" spans="1:8" ht="15.75" hidden="1">
      <c r="A872" s="4">
        <v>45370.5</v>
      </c>
      <c r="B872" s="9">
        <v>5.8</v>
      </c>
      <c r="C872" s="9">
        <v>2.2999999999999998</v>
      </c>
      <c r="D872" s="9">
        <v>5.0999999999999996</v>
      </c>
      <c r="E872" s="2">
        <v>88</v>
      </c>
      <c r="F872" s="2">
        <v>78</v>
      </c>
      <c r="G872" s="9">
        <v>0</v>
      </c>
      <c r="H872" s="1" t="s">
        <v>11</v>
      </c>
    </row>
    <row r="873" spans="1:8" ht="15.75" hidden="1">
      <c r="A873" s="4">
        <v>45370.75</v>
      </c>
      <c r="B873" s="9">
        <v>4.2</v>
      </c>
      <c r="C873" s="9">
        <v>2.2000000000000002</v>
      </c>
      <c r="D873" s="9">
        <v>5</v>
      </c>
      <c r="E873" s="2">
        <v>100</v>
      </c>
      <c r="F873" s="2">
        <v>89</v>
      </c>
      <c r="G873" s="9">
        <v>0</v>
      </c>
      <c r="H873" s="1" t="s">
        <v>11</v>
      </c>
    </row>
    <row r="874" spans="1:8" ht="15.75" hidden="1">
      <c r="A874" s="4">
        <v>45371</v>
      </c>
      <c r="B874" s="9">
        <v>1.8</v>
      </c>
      <c r="C874" s="9">
        <v>1.6</v>
      </c>
      <c r="D874" s="9">
        <v>4.0999999999999996</v>
      </c>
      <c r="E874" s="2">
        <v>4.3</v>
      </c>
      <c r="F874" s="2">
        <v>99</v>
      </c>
      <c r="G874" s="9">
        <v>0</v>
      </c>
      <c r="H874" s="1" t="s">
        <v>16</v>
      </c>
    </row>
    <row r="875" spans="1:8" ht="15.75" hidden="1">
      <c r="A875" s="4">
        <v>45371.25</v>
      </c>
      <c r="B875" s="9">
        <v>2</v>
      </c>
      <c r="C875" s="9">
        <v>1.3</v>
      </c>
      <c r="D875" s="9">
        <v>2.6</v>
      </c>
      <c r="E875" s="2">
        <v>100</v>
      </c>
      <c r="F875" s="2">
        <v>99</v>
      </c>
      <c r="G875" s="9">
        <v>0</v>
      </c>
      <c r="H875" s="1" t="s">
        <v>13</v>
      </c>
    </row>
    <row r="876" spans="1:8" ht="15.75" hidden="1">
      <c r="A876" s="4">
        <v>45371.5</v>
      </c>
      <c r="B876" s="9">
        <v>7.9</v>
      </c>
      <c r="C876" s="9">
        <v>1.8</v>
      </c>
      <c r="D876" s="9">
        <v>4</v>
      </c>
      <c r="E876" s="2">
        <v>75</v>
      </c>
      <c r="F876" s="2">
        <v>57</v>
      </c>
      <c r="G876" s="9">
        <v>0</v>
      </c>
      <c r="H876" s="1" t="s">
        <v>9</v>
      </c>
    </row>
    <row r="877" spans="1:8" ht="15.75" hidden="1">
      <c r="A877" s="4">
        <v>45371.75</v>
      </c>
      <c r="B877" s="9">
        <v>6.3</v>
      </c>
      <c r="C877" s="9">
        <v>0.8</v>
      </c>
      <c r="D877" s="9">
        <v>1.9</v>
      </c>
      <c r="E877" s="2">
        <v>100</v>
      </c>
      <c r="F877" s="2">
        <v>69</v>
      </c>
      <c r="G877" s="9">
        <v>0</v>
      </c>
      <c r="H877" s="1" t="s">
        <v>11</v>
      </c>
    </row>
    <row r="878" spans="1:8" ht="15.75" hidden="1">
      <c r="A878" s="4">
        <v>45372</v>
      </c>
      <c r="B878" s="9">
        <v>0.5</v>
      </c>
      <c r="C878" s="9">
        <v>2.2000000000000002</v>
      </c>
      <c r="D878" s="9">
        <v>4.4000000000000004</v>
      </c>
      <c r="E878" s="2">
        <v>0</v>
      </c>
      <c r="F878" s="2">
        <v>95</v>
      </c>
      <c r="G878" s="9">
        <v>0</v>
      </c>
      <c r="H878" s="1" t="s">
        <v>13</v>
      </c>
    </row>
    <row r="879" spans="1:8" ht="15.75" hidden="1">
      <c r="A879" s="4">
        <v>45372.25</v>
      </c>
      <c r="B879" s="9">
        <v>0.6</v>
      </c>
      <c r="C879" s="9">
        <v>2.1</v>
      </c>
      <c r="D879" s="9">
        <v>3.3</v>
      </c>
      <c r="E879" s="2">
        <v>0</v>
      </c>
      <c r="F879" s="2">
        <v>98</v>
      </c>
      <c r="G879" s="9">
        <v>0</v>
      </c>
      <c r="H879" s="1" t="s">
        <v>13</v>
      </c>
    </row>
    <row r="880" spans="1:8" ht="15.75" hidden="1">
      <c r="A880" s="4">
        <v>45372.5</v>
      </c>
      <c r="B880" s="9">
        <v>8.4</v>
      </c>
      <c r="C880" s="9">
        <v>3.9</v>
      </c>
      <c r="D880" s="9">
        <v>8.3000000000000007</v>
      </c>
      <c r="E880" s="2">
        <v>88</v>
      </c>
      <c r="F880" s="2">
        <v>55</v>
      </c>
      <c r="G880" s="9">
        <v>0</v>
      </c>
      <c r="H880" s="1" t="s">
        <v>11</v>
      </c>
    </row>
    <row r="881" spans="1:8" ht="15.75" hidden="1">
      <c r="A881" s="4">
        <v>45372.75</v>
      </c>
      <c r="B881" s="9">
        <v>5.2</v>
      </c>
      <c r="C881" s="9">
        <v>2</v>
      </c>
      <c r="D881" s="9">
        <v>3.9</v>
      </c>
      <c r="E881" s="2">
        <v>88</v>
      </c>
      <c r="F881" s="2">
        <v>70</v>
      </c>
      <c r="G881" s="9">
        <v>0</v>
      </c>
      <c r="H881" s="1" t="s">
        <v>11</v>
      </c>
    </row>
    <row r="882" spans="1:8" ht="15.75" hidden="1">
      <c r="A882" s="4">
        <v>45373</v>
      </c>
      <c r="B882" s="9">
        <v>4.5999999999999996</v>
      </c>
      <c r="C882" s="9">
        <v>2</v>
      </c>
      <c r="D882" s="9">
        <v>3.5</v>
      </c>
      <c r="E882" s="2">
        <v>100</v>
      </c>
      <c r="F882" s="2">
        <v>84</v>
      </c>
      <c r="G882" s="9">
        <v>0</v>
      </c>
      <c r="H882" s="1" t="s">
        <v>14</v>
      </c>
    </row>
    <row r="883" spans="1:8" ht="15.75" hidden="1">
      <c r="A883" s="4">
        <v>45373.25</v>
      </c>
      <c r="B883" s="9">
        <v>4.4000000000000004</v>
      </c>
      <c r="C883" s="9">
        <v>2.5</v>
      </c>
      <c r="D883" s="9">
        <v>4.2</v>
      </c>
      <c r="E883" s="2">
        <v>100</v>
      </c>
      <c r="F883" s="2">
        <v>99</v>
      </c>
      <c r="G883" s="9">
        <v>0</v>
      </c>
      <c r="H883" s="1" t="s">
        <v>13</v>
      </c>
    </row>
    <row r="884" spans="1:8" ht="15.75" hidden="1">
      <c r="A884" s="4">
        <v>45373.5</v>
      </c>
      <c r="B884" s="9">
        <v>6.7</v>
      </c>
      <c r="C884" s="9">
        <v>2.9</v>
      </c>
      <c r="D884" s="9">
        <v>5.6</v>
      </c>
      <c r="E884" s="2">
        <v>100</v>
      </c>
      <c r="F884" s="2">
        <v>81</v>
      </c>
      <c r="G884" s="9">
        <v>0</v>
      </c>
      <c r="H884" s="1" t="s">
        <v>11</v>
      </c>
    </row>
    <row r="885" spans="1:8" ht="15.75" hidden="1">
      <c r="A885" s="4">
        <v>45373.75</v>
      </c>
      <c r="B885" s="9">
        <v>5.0999999999999996</v>
      </c>
      <c r="C885" s="9">
        <v>3.7</v>
      </c>
      <c r="D885" s="9">
        <v>6.9</v>
      </c>
      <c r="E885" s="2">
        <v>100</v>
      </c>
      <c r="F885" s="2">
        <v>89</v>
      </c>
      <c r="G885" s="9">
        <v>0</v>
      </c>
      <c r="H885" s="1" t="s">
        <v>15</v>
      </c>
    </row>
    <row r="886" spans="1:8" ht="15.75" hidden="1">
      <c r="A886" s="4">
        <v>45374</v>
      </c>
      <c r="B886" s="9">
        <v>6.3</v>
      </c>
      <c r="C886" s="9">
        <v>3.8</v>
      </c>
      <c r="D886" s="9">
        <v>7.8</v>
      </c>
      <c r="E886" s="2">
        <v>100</v>
      </c>
      <c r="F886" s="2">
        <v>98</v>
      </c>
      <c r="G886" s="9">
        <v>0.3</v>
      </c>
      <c r="H886" s="1" t="s">
        <v>14</v>
      </c>
    </row>
    <row r="887" spans="1:8" ht="15.75" hidden="1">
      <c r="A887" s="4">
        <v>45374.25</v>
      </c>
      <c r="B887" s="9">
        <v>5.6</v>
      </c>
      <c r="C887" s="9">
        <v>2.5</v>
      </c>
      <c r="D887" s="9">
        <v>6.8</v>
      </c>
      <c r="E887" s="2">
        <v>88</v>
      </c>
      <c r="F887" s="2">
        <v>91</v>
      </c>
      <c r="G887" s="9">
        <v>0</v>
      </c>
      <c r="H887" s="1" t="s">
        <v>11</v>
      </c>
    </row>
    <row r="888" spans="1:8" ht="15.75" hidden="1">
      <c r="A888" s="4">
        <v>45374.5</v>
      </c>
      <c r="B888" s="9">
        <v>8.1</v>
      </c>
      <c r="C888" s="9">
        <v>2.9</v>
      </c>
      <c r="D888" s="9">
        <v>5.4</v>
      </c>
      <c r="E888" s="2">
        <v>100</v>
      </c>
      <c r="F888" s="2">
        <v>68</v>
      </c>
      <c r="G888" s="9">
        <v>0</v>
      </c>
      <c r="H888" s="1" t="s">
        <v>11</v>
      </c>
    </row>
    <row r="889" spans="1:8" ht="15.75" hidden="1">
      <c r="A889" s="4">
        <v>45374.75</v>
      </c>
      <c r="B889" s="9">
        <v>5.4</v>
      </c>
      <c r="C889" s="9">
        <v>0.9</v>
      </c>
      <c r="D889" s="9">
        <v>2</v>
      </c>
      <c r="E889" s="2">
        <v>100</v>
      </c>
      <c r="F889" s="2">
        <v>91</v>
      </c>
      <c r="G889" s="9">
        <v>0.5</v>
      </c>
      <c r="H889" s="1" t="s">
        <v>14</v>
      </c>
    </row>
    <row r="890" spans="1:8" ht="15.75" hidden="1">
      <c r="A890" s="4">
        <v>45375</v>
      </c>
      <c r="B890" s="9">
        <v>1.4</v>
      </c>
      <c r="C890" s="9">
        <v>3.3</v>
      </c>
      <c r="D890" s="9">
        <v>7.4</v>
      </c>
      <c r="E890" s="2">
        <v>100</v>
      </c>
      <c r="F890" s="2">
        <v>98</v>
      </c>
      <c r="G890" s="9">
        <v>1.6</v>
      </c>
      <c r="H890" s="1" t="s">
        <v>24</v>
      </c>
    </row>
    <row r="891" spans="1:8" ht="15.75" hidden="1">
      <c r="A891" s="4">
        <v>45375.25</v>
      </c>
      <c r="B891" s="9">
        <v>2.1</v>
      </c>
      <c r="C891" s="9">
        <v>3</v>
      </c>
      <c r="D891" s="9">
        <v>4.9000000000000004</v>
      </c>
      <c r="E891" s="2">
        <v>100</v>
      </c>
      <c r="F891" s="2">
        <v>97</v>
      </c>
      <c r="G891" s="9">
        <v>0</v>
      </c>
      <c r="H891" s="1" t="s">
        <v>15</v>
      </c>
    </row>
    <row r="892" spans="1:8" ht="15.75" hidden="1">
      <c r="A892" s="4">
        <v>45375.5</v>
      </c>
      <c r="B892" s="9">
        <v>6.6</v>
      </c>
      <c r="C892" s="9">
        <v>5</v>
      </c>
      <c r="D892" s="9">
        <v>9.1999999999999993</v>
      </c>
      <c r="E892" s="2">
        <v>38</v>
      </c>
      <c r="F892" s="2">
        <v>68</v>
      </c>
      <c r="G892" s="9">
        <v>0.2</v>
      </c>
      <c r="H892" s="1" t="s">
        <v>14</v>
      </c>
    </row>
    <row r="893" spans="1:8" ht="15.75" hidden="1">
      <c r="A893" s="4">
        <v>45375.75</v>
      </c>
      <c r="B893" s="9">
        <v>3</v>
      </c>
      <c r="C893" s="9">
        <v>1</v>
      </c>
      <c r="D893" s="9">
        <v>3.6</v>
      </c>
      <c r="E893" s="2">
        <v>100</v>
      </c>
      <c r="F893" s="2">
        <v>87</v>
      </c>
      <c r="G893" s="9">
        <v>0</v>
      </c>
      <c r="H893" s="1" t="s">
        <v>11</v>
      </c>
    </row>
    <row r="894" spans="1:8" ht="15.75" hidden="1">
      <c r="A894" s="4">
        <v>45376</v>
      </c>
      <c r="B894" s="9">
        <v>-0.9</v>
      </c>
      <c r="C894" s="9">
        <v>1.6</v>
      </c>
      <c r="D894" s="9">
        <v>2.1</v>
      </c>
      <c r="E894" s="2">
        <v>0</v>
      </c>
      <c r="F894" s="2">
        <v>99</v>
      </c>
      <c r="G894" s="9">
        <v>0</v>
      </c>
      <c r="H894" s="1" t="s">
        <v>13</v>
      </c>
    </row>
    <row r="895" spans="1:8" ht="15.75" hidden="1">
      <c r="A895" s="4">
        <v>45376.25</v>
      </c>
      <c r="B895" s="9">
        <v>0</v>
      </c>
      <c r="C895" s="9">
        <v>3.2</v>
      </c>
      <c r="D895" s="9">
        <v>5.3</v>
      </c>
      <c r="E895" s="2">
        <v>100</v>
      </c>
      <c r="F895" s="2">
        <v>99</v>
      </c>
      <c r="G895" s="9">
        <v>0</v>
      </c>
      <c r="H895" s="1" t="s">
        <v>13</v>
      </c>
    </row>
    <row r="896" spans="1:8" ht="15.75" hidden="1">
      <c r="A896" s="4">
        <v>45376.5</v>
      </c>
      <c r="B896" s="9">
        <v>8.3000000000000007</v>
      </c>
      <c r="C896" s="9">
        <v>3.4</v>
      </c>
      <c r="D896" s="9">
        <v>7.7</v>
      </c>
      <c r="E896" s="2">
        <v>88</v>
      </c>
      <c r="F896" s="2">
        <v>54</v>
      </c>
      <c r="G896" s="9">
        <v>0</v>
      </c>
      <c r="H896" s="1" t="s">
        <v>11</v>
      </c>
    </row>
    <row r="897" spans="1:8" ht="15.75" hidden="1">
      <c r="A897" s="4">
        <v>45376.75</v>
      </c>
      <c r="B897" s="9">
        <v>3.7</v>
      </c>
      <c r="C897" s="9">
        <v>4.4000000000000004</v>
      </c>
      <c r="D897" s="9">
        <v>8</v>
      </c>
      <c r="E897" s="2">
        <v>88</v>
      </c>
      <c r="F897" s="2">
        <v>86</v>
      </c>
      <c r="G897" s="9">
        <v>0</v>
      </c>
      <c r="H897" s="1" t="s">
        <v>14</v>
      </c>
    </row>
    <row r="898" spans="1:8" ht="15.75" hidden="1">
      <c r="A898" s="4">
        <v>45377</v>
      </c>
      <c r="B898" s="9">
        <v>0</v>
      </c>
      <c r="C898" s="9">
        <v>1.8</v>
      </c>
      <c r="D898" s="9">
        <v>2.2999999999999998</v>
      </c>
      <c r="E898" s="2">
        <v>0</v>
      </c>
      <c r="F898" s="2">
        <v>99</v>
      </c>
      <c r="G898" s="9">
        <v>0</v>
      </c>
      <c r="H898" s="1" t="s">
        <v>16</v>
      </c>
    </row>
    <row r="899" spans="1:8" ht="15.75" hidden="1">
      <c r="A899" s="4">
        <v>45377.25</v>
      </c>
      <c r="B899" s="9">
        <v>0.6</v>
      </c>
      <c r="C899" s="9">
        <v>2.2000000000000002</v>
      </c>
      <c r="D899" s="9">
        <v>3.4</v>
      </c>
      <c r="E899" s="2">
        <v>0</v>
      </c>
      <c r="F899" s="2">
        <v>99</v>
      </c>
      <c r="G899" s="9">
        <v>0</v>
      </c>
      <c r="H899" s="1" t="s">
        <v>13</v>
      </c>
    </row>
    <row r="900" spans="1:8" ht="15.75" hidden="1">
      <c r="A900" s="4">
        <v>45377.5</v>
      </c>
      <c r="B900" s="9">
        <v>10.4</v>
      </c>
      <c r="C900" s="9">
        <v>3</v>
      </c>
      <c r="D900" s="9">
        <v>5.9</v>
      </c>
      <c r="E900" s="2">
        <v>75</v>
      </c>
      <c r="F900" s="2">
        <v>49</v>
      </c>
      <c r="G900" s="9">
        <v>0</v>
      </c>
      <c r="H900" s="1" t="s">
        <v>9</v>
      </c>
    </row>
    <row r="901" spans="1:8" ht="15.75" hidden="1">
      <c r="A901" s="4">
        <v>45377.75</v>
      </c>
      <c r="B901" s="9">
        <v>6</v>
      </c>
      <c r="C901" s="9">
        <v>1.6</v>
      </c>
      <c r="D901" s="9">
        <v>3.1</v>
      </c>
      <c r="E901" s="2">
        <v>38</v>
      </c>
      <c r="F901" s="2">
        <v>67</v>
      </c>
      <c r="G901" s="9">
        <v>0</v>
      </c>
      <c r="H901" s="1" t="s">
        <v>12</v>
      </c>
    </row>
    <row r="902" spans="1:8" ht="15.75" hidden="1">
      <c r="A902" s="4">
        <v>45378</v>
      </c>
      <c r="B902" s="9">
        <v>3.2</v>
      </c>
      <c r="C902" s="9">
        <v>2.8</v>
      </c>
      <c r="D902" s="9">
        <v>4.4000000000000004</v>
      </c>
      <c r="E902" s="2">
        <v>88</v>
      </c>
      <c r="F902" s="2">
        <v>77</v>
      </c>
      <c r="G902" s="9">
        <v>0</v>
      </c>
      <c r="H902" s="1" t="s">
        <v>11</v>
      </c>
    </row>
    <row r="903" spans="1:8" ht="15.75" hidden="1">
      <c r="A903" s="4">
        <v>45378.25</v>
      </c>
      <c r="B903" s="9">
        <v>5.8</v>
      </c>
      <c r="C903" s="9">
        <v>5.2</v>
      </c>
      <c r="D903" s="9">
        <v>8.9</v>
      </c>
      <c r="E903" s="2">
        <v>38</v>
      </c>
      <c r="F903" s="2">
        <v>63</v>
      </c>
      <c r="G903" s="9">
        <v>0</v>
      </c>
      <c r="H903" s="1" t="s">
        <v>12</v>
      </c>
    </row>
    <row r="904" spans="1:8" ht="15.75" hidden="1">
      <c r="A904" s="4">
        <v>45378.5</v>
      </c>
      <c r="B904" s="9">
        <v>13.5</v>
      </c>
      <c r="C904" s="9">
        <v>9</v>
      </c>
      <c r="D904" s="9">
        <v>15.5</v>
      </c>
      <c r="E904" s="2">
        <v>88</v>
      </c>
      <c r="F904" s="2">
        <v>37</v>
      </c>
      <c r="G904" s="9">
        <v>0</v>
      </c>
      <c r="H904" s="1" t="s">
        <v>11</v>
      </c>
    </row>
    <row r="905" spans="1:8" ht="15.75" hidden="1">
      <c r="A905" s="4">
        <v>45378.75</v>
      </c>
      <c r="B905" s="9">
        <v>10.5</v>
      </c>
      <c r="C905" s="9">
        <v>6</v>
      </c>
      <c r="D905" s="9">
        <v>11.5</v>
      </c>
      <c r="E905" s="2">
        <v>0</v>
      </c>
      <c r="F905" s="2">
        <v>43</v>
      </c>
      <c r="G905" s="9">
        <v>0</v>
      </c>
      <c r="H905" s="1" t="s">
        <v>8</v>
      </c>
    </row>
    <row r="906" spans="1:8" ht="15.75" hidden="1">
      <c r="A906" s="4">
        <v>45379</v>
      </c>
      <c r="B906" s="9">
        <v>7.7</v>
      </c>
      <c r="C906" s="9">
        <v>5.0999999999999996</v>
      </c>
      <c r="D906" s="9">
        <v>9.1999999999999993</v>
      </c>
      <c r="E906" s="2">
        <v>0</v>
      </c>
      <c r="F906" s="2">
        <v>55</v>
      </c>
      <c r="G906" s="9">
        <v>0</v>
      </c>
      <c r="H906" s="1" t="s">
        <v>8</v>
      </c>
    </row>
    <row r="907" spans="1:8" ht="15.75" hidden="1">
      <c r="A907" s="4">
        <v>45379.25</v>
      </c>
      <c r="B907" s="9">
        <v>6.3</v>
      </c>
      <c r="C907" s="9">
        <v>6.8</v>
      </c>
      <c r="D907" s="9">
        <v>10.6</v>
      </c>
      <c r="E907" s="2">
        <v>0</v>
      </c>
      <c r="F907" s="2">
        <v>71</v>
      </c>
      <c r="G907" s="9">
        <v>0</v>
      </c>
      <c r="H907" s="1" t="s">
        <v>8</v>
      </c>
    </row>
    <row r="908" spans="1:8" ht="15.75" hidden="1">
      <c r="A908" s="4">
        <v>45379.5</v>
      </c>
      <c r="B908" s="9">
        <v>14.9</v>
      </c>
      <c r="C908" s="9">
        <v>5.8</v>
      </c>
      <c r="D908" s="9">
        <v>10.6</v>
      </c>
      <c r="E908" s="2">
        <v>88</v>
      </c>
      <c r="F908" s="2">
        <v>47</v>
      </c>
      <c r="G908" s="9">
        <v>0</v>
      </c>
      <c r="H908" s="1" t="s">
        <v>11</v>
      </c>
    </row>
    <row r="909" spans="1:8" ht="15.75" hidden="1">
      <c r="A909" s="4">
        <v>45379.75</v>
      </c>
      <c r="B909" s="9">
        <v>12.8</v>
      </c>
      <c r="C909" s="9">
        <v>4</v>
      </c>
      <c r="D909" s="9">
        <v>8.6</v>
      </c>
      <c r="E909" s="2">
        <v>88</v>
      </c>
      <c r="F909" s="2">
        <v>59</v>
      </c>
      <c r="G909" s="9">
        <v>0</v>
      </c>
      <c r="H909" s="1" t="s">
        <v>15</v>
      </c>
    </row>
    <row r="910" spans="1:8" ht="15.75" hidden="1">
      <c r="A910" s="4">
        <v>45380</v>
      </c>
      <c r="B910" s="9">
        <v>9.6</v>
      </c>
      <c r="C910" s="9">
        <v>3.7</v>
      </c>
      <c r="D910" s="9">
        <v>6.3</v>
      </c>
      <c r="E910" s="2">
        <v>100</v>
      </c>
      <c r="F910" s="2">
        <v>96</v>
      </c>
      <c r="G910" s="9">
        <v>0</v>
      </c>
      <c r="H910" s="1" t="s">
        <v>14</v>
      </c>
    </row>
    <row r="911" spans="1:8" ht="15.75" hidden="1">
      <c r="A911" s="4">
        <v>45380.25</v>
      </c>
      <c r="B911" s="9">
        <v>7.8</v>
      </c>
      <c r="C911" s="9">
        <v>2.2000000000000002</v>
      </c>
      <c r="D911" s="9">
        <v>4.4000000000000004</v>
      </c>
      <c r="E911" s="2">
        <v>88</v>
      </c>
      <c r="F911" s="2">
        <v>92</v>
      </c>
      <c r="G911" s="9">
        <v>0</v>
      </c>
      <c r="H911" s="1" t="s">
        <v>11</v>
      </c>
    </row>
    <row r="912" spans="1:8" ht="15.75" hidden="1">
      <c r="A912" s="4">
        <v>45380.5</v>
      </c>
      <c r="B912" s="9">
        <v>12.6</v>
      </c>
      <c r="C912" s="9">
        <v>4.9000000000000004</v>
      </c>
      <c r="D912" s="9">
        <v>10.7</v>
      </c>
      <c r="E912" s="2">
        <v>75</v>
      </c>
      <c r="F912" s="2">
        <v>50</v>
      </c>
      <c r="G912" s="9">
        <v>0</v>
      </c>
      <c r="H912" s="1" t="s">
        <v>9</v>
      </c>
    </row>
    <row r="913" spans="1:8" ht="15.75" hidden="1">
      <c r="A913" s="4">
        <v>45380.75</v>
      </c>
      <c r="B913" s="9">
        <v>8.3000000000000007</v>
      </c>
      <c r="C913" s="9">
        <v>1.8</v>
      </c>
      <c r="D913" s="9">
        <v>2.7</v>
      </c>
      <c r="E913" s="2">
        <v>0</v>
      </c>
      <c r="F913" s="2">
        <v>65</v>
      </c>
      <c r="G913" s="9">
        <v>0</v>
      </c>
      <c r="H913" s="1" t="s">
        <v>8</v>
      </c>
    </row>
    <row r="914" spans="1:8" ht="15.75" hidden="1">
      <c r="A914" s="4">
        <v>45381</v>
      </c>
      <c r="B914" s="9">
        <v>7</v>
      </c>
      <c r="C914" s="9">
        <v>2.7</v>
      </c>
      <c r="D914" s="9">
        <v>4.9000000000000004</v>
      </c>
      <c r="E914" s="2">
        <v>88</v>
      </c>
      <c r="F914" s="2">
        <v>73</v>
      </c>
      <c r="G914" s="9">
        <v>0</v>
      </c>
      <c r="H914" s="1" t="s">
        <v>11</v>
      </c>
    </row>
    <row r="915" spans="1:8" ht="15.75" hidden="1">
      <c r="A915" s="4">
        <v>45381.25</v>
      </c>
      <c r="B915" s="9">
        <v>8.8000000000000007</v>
      </c>
      <c r="C915" s="9">
        <v>4.8</v>
      </c>
      <c r="D915" s="9">
        <v>7.1</v>
      </c>
      <c r="E915" s="2">
        <v>100</v>
      </c>
      <c r="F915" s="2">
        <v>70</v>
      </c>
      <c r="G915" s="9">
        <v>0</v>
      </c>
      <c r="H915" s="1" t="s">
        <v>11</v>
      </c>
    </row>
    <row r="916" spans="1:8" ht="15.75" hidden="1">
      <c r="A916" s="4">
        <v>45381.5</v>
      </c>
      <c r="B916" s="9">
        <v>18.899999999999999</v>
      </c>
      <c r="C916" s="9">
        <v>2.9</v>
      </c>
      <c r="D916" s="9">
        <v>6.1</v>
      </c>
      <c r="E916" s="2">
        <v>0</v>
      </c>
      <c r="F916" s="2">
        <v>42</v>
      </c>
      <c r="G916" s="9">
        <v>0</v>
      </c>
      <c r="H916" s="1" t="s">
        <v>8</v>
      </c>
    </row>
    <row r="917" spans="1:8" ht="15.75" hidden="1">
      <c r="A917" s="4">
        <v>45381.75</v>
      </c>
      <c r="B917" s="9">
        <v>13.7</v>
      </c>
      <c r="C917" s="9">
        <v>1.3</v>
      </c>
      <c r="D917" s="9">
        <v>2.2999999999999998</v>
      </c>
      <c r="E917" s="2">
        <v>0</v>
      </c>
      <c r="F917" s="2">
        <v>59</v>
      </c>
      <c r="G917" s="9">
        <v>0</v>
      </c>
      <c r="H917" s="1" t="s">
        <v>13</v>
      </c>
    </row>
    <row r="918" spans="1:8" ht="15.75" hidden="1">
      <c r="A918" s="4">
        <v>45382</v>
      </c>
      <c r="B918" s="9">
        <v>10.9</v>
      </c>
      <c r="C918" s="9">
        <v>1.7</v>
      </c>
      <c r="D918" s="9">
        <v>3.2</v>
      </c>
      <c r="E918" s="2">
        <v>88</v>
      </c>
      <c r="F918" s="2">
        <v>79</v>
      </c>
      <c r="G918" s="9">
        <v>0</v>
      </c>
      <c r="H918" s="1" t="s">
        <v>11</v>
      </c>
    </row>
    <row r="919" spans="1:8" ht="15.75" hidden="1">
      <c r="A919" s="4">
        <v>45382.25</v>
      </c>
      <c r="B919" s="9">
        <v>13.1</v>
      </c>
      <c r="C919" s="9">
        <v>2.8</v>
      </c>
      <c r="D919" s="9">
        <v>5.4</v>
      </c>
      <c r="E919" s="2">
        <v>0</v>
      </c>
      <c r="F919" s="2">
        <v>71</v>
      </c>
      <c r="G919" s="9">
        <v>0</v>
      </c>
      <c r="H919" s="1" t="s">
        <v>8</v>
      </c>
    </row>
    <row r="920" spans="1:8" ht="15.75" hidden="1">
      <c r="A920" s="4">
        <v>45382.5</v>
      </c>
      <c r="B920" s="9">
        <v>23.8</v>
      </c>
      <c r="C920" s="9">
        <v>6.7</v>
      </c>
      <c r="D920" s="9">
        <v>11.5</v>
      </c>
      <c r="E920" s="2">
        <v>0</v>
      </c>
      <c r="F920" s="2">
        <v>35</v>
      </c>
      <c r="G920" s="9">
        <v>0</v>
      </c>
      <c r="H920" s="1" t="s">
        <v>8</v>
      </c>
    </row>
    <row r="921" spans="1:8" ht="15.75" hidden="1">
      <c r="A921" s="4">
        <v>45382.75</v>
      </c>
      <c r="B921" s="9">
        <v>20.100000000000001</v>
      </c>
      <c r="C921" s="9">
        <v>3.8</v>
      </c>
      <c r="D921" s="9">
        <v>9.4</v>
      </c>
      <c r="E921" s="2">
        <v>88</v>
      </c>
      <c r="F921" s="2">
        <v>31</v>
      </c>
      <c r="G921" s="9">
        <v>0</v>
      </c>
      <c r="H921" s="1" t="s">
        <v>11</v>
      </c>
    </row>
    <row r="922" spans="1:8" ht="15.75" hidden="1">
      <c r="A922" s="4">
        <v>45383</v>
      </c>
      <c r="B922" s="9">
        <v>12.9</v>
      </c>
      <c r="C922" s="9">
        <v>2.7</v>
      </c>
      <c r="D922" s="9">
        <v>4.9000000000000004</v>
      </c>
      <c r="E922" s="2">
        <v>0</v>
      </c>
      <c r="F922" s="2">
        <v>52</v>
      </c>
      <c r="G922" s="9">
        <v>0</v>
      </c>
      <c r="H922" s="1" t="s">
        <v>8</v>
      </c>
    </row>
    <row r="923" spans="1:8" ht="15.75" hidden="1">
      <c r="A923" s="4">
        <v>45383.25</v>
      </c>
      <c r="B923" s="9">
        <v>12.9</v>
      </c>
      <c r="C923" s="9">
        <v>3.1</v>
      </c>
      <c r="D923" s="9">
        <v>5</v>
      </c>
      <c r="E923" s="2">
        <v>63</v>
      </c>
      <c r="F923" s="2">
        <v>59</v>
      </c>
      <c r="G923" s="9">
        <v>0</v>
      </c>
      <c r="H923" s="1" t="s">
        <v>9</v>
      </c>
    </row>
    <row r="924" spans="1:8" ht="15.75" hidden="1">
      <c r="A924" s="4">
        <v>45383.5</v>
      </c>
      <c r="B924" s="9">
        <v>22.7</v>
      </c>
      <c r="C924" s="9">
        <v>4</v>
      </c>
      <c r="D924" s="9">
        <v>9</v>
      </c>
      <c r="E924" s="2">
        <v>13</v>
      </c>
      <c r="F924" s="2">
        <v>36</v>
      </c>
      <c r="G924" s="9">
        <v>0</v>
      </c>
      <c r="H924" s="1" t="s">
        <v>10</v>
      </c>
    </row>
    <row r="925" spans="1:8" ht="15.75" hidden="1">
      <c r="A925" s="4">
        <v>45383.75</v>
      </c>
      <c r="B925" s="9">
        <v>16.2</v>
      </c>
      <c r="C925" s="9">
        <v>1.3</v>
      </c>
      <c r="D925" s="9">
        <v>3.5</v>
      </c>
      <c r="E925" s="2">
        <v>75</v>
      </c>
      <c r="F925" s="2">
        <v>56</v>
      </c>
      <c r="G925" s="9">
        <v>0</v>
      </c>
      <c r="H925" s="1" t="s">
        <v>9</v>
      </c>
    </row>
    <row r="926" spans="1:8" ht="15.75" hidden="1">
      <c r="A926" s="4">
        <v>45384</v>
      </c>
      <c r="B926" s="9">
        <v>13.5</v>
      </c>
      <c r="C926" s="9">
        <v>2</v>
      </c>
      <c r="D926" s="9">
        <v>4</v>
      </c>
      <c r="E926" s="2">
        <v>100</v>
      </c>
      <c r="F926" s="2">
        <v>64</v>
      </c>
      <c r="G926" s="9">
        <v>0</v>
      </c>
      <c r="H926" s="1" t="s">
        <v>11</v>
      </c>
    </row>
    <row r="927" spans="1:8" ht="15.75" hidden="1">
      <c r="A927" s="4">
        <v>45384.25</v>
      </c>
      <c r="B927" s="9">
        <v>13.8</v>
      </c>
      <c r="C927" s="9">
        <v>3.4</v>
      </c>
      <c r="D927" s="9">
        <v>6.2</v>
      </c>
      <c r="E927" s="2">
        <v>63</v>
      </c>
      <c r="F927" s="2">
        <v>67</v>
      </c>
      <c r="G927" s="9">
        <v>0</v>
      </c>
      <c r="H927" s="1" t="s">
        <v>9</v>
      </c>
    </row>
    <row r="928" spans="1:8" ht="15.75" hidden="1">
      <c r="A928" s="4">
        <v>45384.5</v>
      </c>
      <c r="B928" s="9">
        <v>18.3</v>
      </c>
      <c r="C928" s="9">
        <v>4.8</v>
      </c>
      <c r="D928" s="9">
        <v>8.8000000000000007</v>
      </c>
      <c r="E928" s="2">
        <v>50</v>
      </c>
      <c r="F928" s="2">
        <v>54</v>
      </c>
      <c r="G928" s="9">
        <v>0</v>
      </c>
      <c r="H928" s="1" t="s">
        <v>12</v>
      </c>
    </row>
    <row r="929" spans="1:8" ht="15.75" hidden="1">
      <c r="A929" s="4">
        <v>45384.75</v>
      </c>
      <c r="B929" s="9">
        <v>9</v>
      </c>
      <c r="C929" s="9">
        <v>5.6</v>
      </c>
      <c r="D929" s="9">
        <v>12.3</v>
      </c>
      <c r="E929" s="2">
        <v>100</v>
      </c>
      <c r="F929" s="2">
        <v>77</v>
      </c>
      <c r="G929" s="9">
        <v>0</v>
      </c>
      <c r="H929" s="1" t="s">
        <v>11</v>
      </c>
    </row>
    <row r="930" spans="1:8" ht="15.75" hidden="1">
      <c r="A930" s="4">
        <v>45385</v>
      </c>
      <c r="B930" s="9">
        <v>6.3</v>
      </c>
      <c r="C930" s="9">
        <v>7.6</v>
      </c>
      <c r="D930" s="9">
        <v>15.5</v>
      </c>
      <c r="E930" s="2">
        <v>100</v>
      </c>
      <c r="F930" s="2">
        <v>85</v>
      </c>
      <c r="G930" s="9">
        <v>0.1</v>
      </c>
      <c r="H930" s="1" t="s">
        <v>14</v>
      </c>
    </row>
    <row r="931" spans="1:8" ht="15.75" hidden="1">
      <c r="A931" s="4">
        <v>45385.25</v>
      </c>
      <c r="B931" s="9">
        <v>2.2000000000000002</v>
      </c>
      <c r="C931" s="9">
        <v>6.3</v>
      </c>
      <c r="D931" s="9">
        <v>14.9</v>
      </c>
      <c r="E931" s="2">
        <v>100</v>
      </c>
      <c r="F931" s="2">
        <v>83</v>
      </c>
      <c r="G931" s="9">
        <v>0</v>
      </c>
      <c r="H931" s="1" t="s">
        <v>11</v>
      </c>
    </row>
    <row r="932" spans="1:8" ht="15.75" hidden="1">
      <c r="A932" s="4">
        <v>45385.5</v>
      </c>
      <c r="B932" s="9">
        <v>4.2</v>
      </c>
      <c r="C932" s="9">
        <v>7.2</v>
      </c>
      <c r="D932" s="9">
        <v>16</v>
      </c>
      <c r="E932" s="2">
        <v>100</v>
      </c>
      <c r="F932" s="2">
        <v>75</v>
      </c>
      <c r="G932" s="9">
        <v>0</v>
      </c>
      <c r="H932" s="1" t="s">
        <v>11</v>
      </c>
    </row>
    <row r="933" spans="1:8" ht="15.75" hidden="1">
      <c r="A933" s="4">
        <v>45385.75</v>
      </c>
      <c r="B933" s="9">
        <v>1.8</v>
      </c>
      <c r="C933" s="9">
        <v>3.9</v>
      </c>
      <c r="D933" s="9">
        <v>10.9</v>
      </c>
      <c r="E933" s="2">
        <v>100</v>
      </c>
      <c r="F933" s="2">
        <v>94</v>
      </c>
      <c r="G933" s="9">
        <v>0.3</v>
      </c>
      <c r="H933" s="1" t="s">
        <v>14</v>
      </c>
    </row>
    <row r="934" spans="1:8" ht="15.75" hidden="1">
      <c r="A934" s="4">
        <v>45386</v>
      </c>
      <c r="B934" s="9">
        <v>0.4</v>
      </c>
      <c r="C934" s="9">
        <v>4.0999999999999996</v>
      </c>
      <c r="D934" s="9">
        <v>9.1999999999999993</v>
      </c>
      <c r="E934" s="2">
        <v>100</v>
      </c>
      <c r="F934" s="2">
        <v>96</v>
      </c>
      <c r="G934" s="9">
        <v>0</v>
      </c>
      <c r="H934" s="1" t="s">
        <v>14</v>
      </c>
    </row>
    <row r="935" spans="1:8" ht="15.75" hidden="1">
      <c r="A935" s="4">
        <v>45386.25</v>
      </c>
      <c r="B935" s="9">
        <v>-0.1</v>
      </c>
      <c r="C935" s="9">
        <v>2.1</v>
      </c>
      <c r="D935" s="9">
        <v>4.9000000000000004</v>
      </c>
      <c r="E935" s="2">
        <v>100</v>
      </c>
      <c r="F935" s="2">
        <v>82</v>
      </c>
      <c r="G935" s="9">
        <v>0</v>
      </c>
      <c r="H935" s="1" t="s">
        <v>11</v>
      </c>
    </row>
    <row r="936" spans="1:8" ht="15.75" hidden="1">
      <c r="A936" s="4">
        <v>45386.5</v>
      </c>
      <c r="B936" s="9">
        <v>4.3</v>
      </c>
      <c r="C936" s="9">
        <v>1.4</v>
      </c>
      <c r="D936" s="9">
        <v>3.9</v>
      </c>
      <c r="E936" s="2">
        <v>88</v>
      </c>
      <c r="F936" s="2">
        <v>61</v>
      </c>
      <c r="G936" s="9">
        <v>0</v>
      </c>
      <c r="H936" s="1" t="s">
        <v>11</v>
      </c>
    </row>
    <row r="937" spans="1:8" ht="15.75" hidden="1">
      <c r="A937" s="4">
        <v>45386.75</v>
      </c>
      <c r="B937" s="9">
        <v>3.7</v>
      </c>
      <c r="C937" s="9">
        <v>2.7</v>
      </c>
      <c r="D937" s="9">
        <v>7.5</v>
      </c>
      <c r="E937" s="2">
        <v>88</v>
      </c>
      <c r="F937" s="2">
        <v>77</v>
      </c>
      <c r="G937" s="9">
        <v>0</v>
      </c>
      <c r="H937" s="1" t="s">
        <v>11</v>
      </c>
    </row>
    <row r="938" spans="1:8" ht="15.75" hidden="1">
      <c r="A938" s="4">
        <v>45387</v>
      </c>
      <c r="B938" s="9">
        <v>2.7</v>
      </c>
      <c r="C938" s="9">
        <v>2.8</v>
      </c>
      <c r="D938" s="9">
        <v>5.4</v>
      </c>
      <c r="E938" s="2">
        <v>88</v>
      </c>
      <c r="F938" s="2">
        <v>84</v>
      </c>
      <c r="G938" s="9">
        <v>0</v>
      </c>
      <c r="H938" s="1" t="s">
        <v>11</v>
      </c>
    </row>
    <row r="939" spans="1:8" ht="15.75" hidden="1">
      <c r="A939" s="4">
        <v>45387.25</v>
      </c>
      <c r="B939" s="9">
        <v>4.0999999999999996</v>
      </c>
      <c r="C939" s="9">
        <v>4.9000000000000004</v>
      </c>
      <c r="D939" s="9">
        <v>9.6999999999999993</v>
      </c>
      <c r="E939" s="2">
        <v>100</v>
      </c>
      <c r="F939" s="2">
        <v>96</v>
      </c>
      <c r="G939" s="9">
        <v>0.1</v>
      </c>
      <c r="H939" s="1" t="s">
        <v>14</v>
      </c>
    </row>
    <row r="940" spans="1:8" ht="15.75" hidden="1">
      <c r="A940" s="4">
        <v>45387.5</v>
      </c>
      <c r="B940" s="9">
        <v>10.6</v>
      </c>
      <c r="C940" s="9">
        <v>1.6</v>
      </c>
      <c r="D940" s="9">
        <v>4.5</v>
      </c>
      <c r="E940" s="2">
        <v>100</v>
      </c>
      <c r="F940" s="2">
        <v>91</v>
      </c>
      <c r="G940" s="9">
        <v>0</v>
      </c>
      <c r="H940" s="1" t="s">
        <v>11</v>
      </c>
    </row>
    <row r="941" spans="1:8" ht="15.75" hidden="1">
      <c r="A941" s="4">
        <v>45387.75</v>
      </c>
      <c r="B941" s="9">
        <v>8.5</v>
      </c>
      <c r="C941" s="9">
        <v>2.2000000000000002</v>
      </c>
      <c r="D941" s="9">
        <v>3.4</v>
      </c>
      <c r="E941" s="2">
        <v>88</v>
      </c>
      <c r="F941" s="2">
        <v>91</v>
      </c>
      <c r="G941" s="9">
        <v>0</v>
      </c>
      <c r="H941" s="1" t="s">
        <v>11</v>
      </c>
    </row>
    <row r="942" spans="1:8" ht="15.75" hidden="1">
      <c r="A942" s="4">
        <v>45388</v>
      </c>
      <c r="B942" s="9">
        <v>7.2</v>
      </c>
      <c r="C942" s="9">
        <v>2.5</v>
      </c>
      <c r="D942" s="9">
        <v>4</v>
      </c>
      <c r="E942" s="2">
        <v>88</v>
      </c>
      <c r="F942" s="2">
        <v>97</v>
      </c>
      <c r="G942" s="9">
        <v>0</v>
      </c>
      <c r="H942" s="1" t="s">
        <v>11</v>
      </c>
    </row>
    <row r="943" spans="1:8" ht="15.75" hidden="1">
      <c r="A943" s="4">
        <v>45388.25</v>
      </c>
      <c r="B943" s="9">
        <v>8.4</v>
      </c>
      <c r="C943" s="9">
        <v>3.2</v>
      </c>
      <c r="D943" s="9">
        <v>6.6</v>
      </c>
      <c r="E943" s="2">
        <v>88</v>
      </c>
      <c r="F943" s="2">
        <v>100</v>
      </c>
      <c r="G943" s="9">
        <v>3.1</v>
      </c>
      <c r="H943" s="1" t="s">
        <v>15</v>
      </c>
    </row>
    <row r="944" spans="1:8" ht="15.75" hidden="1">
      <c r="A944" s="4">
        <v>45388.5</v>
      </c>
      <c r="B944" s="9">
        <v>10.199999999999999</v>
      </c>
      <c r="C944" s="9">
        <v>4.2</v>
      </c>
      <c r="D944" s="9">
        <v>9</v>
      </c>
      <c r="E944" s="2">
        <v>100</v>
      </c>
      <c r="F944" s="2">
        <v>97</v>
      </c>
      <c r="G944" s="9">
        <v>3.3</v>
      </c>
      <c r="H944" s="1" t="s">
        <v>15</v>
      </c>
    </row>
    <row r="945" spans="1:8" ht="15.75" hidden="1">
      <c r="A945" s="4">
        <v>45388.75</v>
      </c>
      <c r="B945" s="9">
        <v>9.1999999999999993</v>
      </c>
      <c r="C945" s="9">
        <v>2.8</v>
      </c>
      <c r="D945" s="9">
        <v>6.7</v>
      </c>
      <c r="E945" s="2">
        <v>100</v>
      </c>
      <c r="F945" s="2">
        <v>87</v>
      </c>
      <c r="G945" s="9">
        <v>0</v>
      </c>
      <c r="H945" s="1" t="s">
        <v>11</v>
      </c>
    </row>
    <row r="946" spans="1:8" ht="15.75" hidden="1">
      <c r="A946" s="4">
        <v>45389</v>
      </c>
      <c r="B946" s="9">
        <v>7.5</v>
      </c>
      <c r="C946" s="9">
        <v>0.8</v>
      </c>
      <c r="D946" s="9">
        <v>2.7</v>
      </c>
      <c r="E946" s="2">
        <v>100</v>
      </c>
      <c r="F946" s="2">
        <v>95</v>
      </c>
      <c r="G946" s="9">
        <v>0</v>
      </c>
      <c r="H946" s="1" t="s">
        <v>11</v>
      </c>
    </row>
    <row r="947" spans="1:8" ht="15.75" hidden="1">
      <c r="A947" s="4">
        <v>45389.25</v>
      </c>
      <c r="B947" s="9">
        <v>6.9</v>
      </c>
      <c r="C947" s="9">
        <v>2.1</v>
      </c>
      <c r="D947" s="9">
        <v>3.3</v>
      </c>
      <c r="E947" s="2">
        <v>100</v>
      </c>
      <c r="F947" s="2">
        <v>95</v>
      </c>
      <c r="G947" s="9">
        <v>0</v>
      </c>
      <c r="H947" s="1" t="s">
        <v>11</v>
      </c>
    </row>
    <row r="948" spans="1:8" ht="15.75" hidden="1">
      <c r="A948" s="4">
        <v>45389.5</v>
      </c>
      <c r="B948" s="9">
        <v>12.9</v>
      </c>
      <c r="C948" s="9">
        <v>4.0999999999999996</v>
      </c>
      <c r="D948" s="9">
        <v>7.8</v>
      </c>
      <c r="E948" s="2">
        <v>13</v>
      </c>
      <c r="F948" s="2">
        <v>72</v>
      </c>
      <c r="G948" s="9">
        <v>0</v>
      </c>
      <c r="H948" s="1" t="s">
        <v>10</v>
      </c>
    </row>
    <row r="949" spans="1:8" ht="15.75" hidden="1">
      <c r="A949" s="4">
        <v>45389.75</v>
      </c>
      <c r="B949" s="9">
        <v>13.4</v>
      </c>
      <c r="C949" s="9">
        <v>3</v>
      </c>
      <c r="D949" s="9">
        <v>5.4</v>
      </c>
      <c r="E949" s="2">
        <v>88</v>
      </c>
      <c r="F949" s="2">
        <v>77</v>
      </c>
      <c r="G949" s="9">
        <v>0</v>
      </c>
      <c r="H949" s="1" t="s">
        <v>11</v>
      </c>
    </row>
    <row r="950" spans="1:8" ht="15.75" hidden="1">
      <c r="A950" s="4">
        <v>45390</v>
      </c>
      <c r="B950" s="9">
        <v>10.9</v>
      </c>
      <c r="C950" s="9">
        <v>1.4</v>
      </c>
      <c r="D950" s="9">
        <v>4.2</v>
      </c>
      <c r="E950" s="2">
        <v>0</v>
      </c>
      <c r="F950" s="2">
        <v>85</v>
      </c>
      <c r="G950" s="9">
        <v>0</v>
      </c>
      <c r="H950" s="1" t="s">
        <v>8</v>
      </c>
    </row>
    <row r="951" spans="1:8" ht="15.75" hidden="1">
      <c r="A951" s="4">
        <v>45390.25</v>
      </c>
      <c r="B951" s="9">
        <v>11.5</v>
      </c>
      <c r="C951" s="9">
        <v>1.4</v>
      </c>
      <c r="D951" s="9">
        <v>2.2999999999999998</v>
      </c>
      <c r="E951" s="2">
        <v>88</v>
      </c>
      <c r="F951" s="2">
        <v>85</v>
      </c>
      <c r="G951" s="9">
        <v>0</v>
      </c>
      <c r="H951" s="1" t="s">
        <v>11</v>
      </c>
    </row>
    <row r="952" spans="1:8" ht="15.75" hidden="1">
      <c r="A952" s="4">
        <v>45390.5</v>
      </c>
      <c r="B952" s="9">
        <v>20</v>
      </c>
      <c r="C952" s="9">
        <v>1.4</v>
      </c>
      <c r="D952" s="9">
        <v>5</v>
      </c>
      <c r="E952" s="2">
        <v>88</v>
      </c>
      <c r="F952" s="2">
        <v>58</v>
      </c>
      <c r="G952" s="9">
        <v>0</v>
      </c>
      <c r="H952" s="1" t="s">
        <v>11</v>
      </c>
    </row>
    <row r="953" spans="1:8" ht="15.75" hidden="1">
      <c r="A953" s="4">
        <v>45390.75</v>
      </c>
      <c r="B953" s="9">
        <v>18.7</v>
      </c>
      <c r="C953" s="9">
        <v>2.9</v>
      </c>
      <c r="D953" s="9">
        <v>6.2</v>
      </c>
      <c r="E953" s="2">
        <v>88</v>
      </c>
      <c r="F953" s="2">
        <v>65</v>
      </c>
      <c r="G953" s="9">
        <v>0</v>
      </c>
      <c r="H953" s="1" t="s">
        <v>11</v>
      </c>
    </row>
    <row r="954" spans="1:8" ht="15.75" hidden="1">
      <c r="A954" s="4">
        <v>45391</v>
      </c>
      <c r="B954" s="9">
        <v>15.2</v>
      </c>
      <c r="C954" s="9">
        <v>2.9</v>
      </c>
      <c r="D954" s="9">
        <v>5.4</v>
      </c>
      <c r="E954" s="2">
        <v>38</v>
      </c>
      <c r="F954" s="2">
        <v>81</v>
      </c>
      <c r="G954" s="9">
        <v>0</v>
      </c>
      <c r="H954" s="1" t="s">
        <v>12</v>
      </c>
    </row>
    <row r="955" spans="1:8" ht="15.75" hidden="1">
      <c r="A955" s="4">
        <v>45391.25</v>
      </c>
      <c r="B955" s="9">
        <v>16</v>
      </c>
      <c r="C955" s="9">
        <v>3.4</v>
      </c>
      <c r="D955" s="9">
        <v>5.2</v>
      </c>
      <c r="E955" s="2">
        <v>88</v>
      </c>
      <c r="F955" s="2">
        <v>76</v>
      </c>
      <c r="G955" s="9">
        <v>0</v>
      </c>
      <c r="H955" s="1" t="s">
        <v>11</v>
      </c>
    </row>
    <row r="956" spans="1:8" ht="15.75" hidden="1">
      <c r="A956" s="4">
        <v>45391.5</v>
      </c>
      <c r="B956" s="9">
        <v>26.2</v>
      </c>
      <c r="C956" s="9">
        <v>3.2</v>
      </c>
      <c r="D956" s="9">
        <v>8.6</v>
      </c>
      <c r="E956" s="2">
        <v>0</v>
      </c>
      <c r="F956" s="2">
        <v>40</v>
      </c>
      <c r="G956" s="9">
        <v>0</v>
      </c>
      <c r="H956" s="1" t="s">
        <v>8</v>
      </c>
    </row>
    <row r="957" spans="1:8" ht="15.75" hidden="1">
      <c r="A957" s="4">
        <v>45391.75</v>
      </c>
      <c r="B957" s="9">
        <v>20.399999999999999</v>
      </c>
      <c r="C957" s="9">
        <v>1.8</v>
      </c>
      <c r="D957" s="9">
        <v>3.2</v>
      </c>
      <c r="E957" s="2">
        <v>0</v>
      </c>
      <c r="F957" s="2">
        <v>52</v>
      </c>
      <c r="G957" s="9">
        <v>0</v>
      </c>
      <c r="H957" s="1" t="s">
        <v>8</v>
      </c>
    </row>
    <row r="958" spans="1:8" ht="15.75" hidden="1">
      <c r="A958" s="4">
        <v>45392</v>
      </c>
      <c r="B958" s="9">
        <v>14.3</v>
      </c>
      <c r="C958" s="9">
        <v>1.4</v>
      </c>
      <c r="D958" s="9">
        <v>2.9</v>
      </c>
      <c r="E958" s="2">
        <v>0</v>
      </c>
      <c r="F958" s="2">
        <v>74</v>
      </c>
      <c r="G958" s="9">
        <v>0</v>
      </c>
      <c r="H958" s="1" t="s">
        <v>8</v>
      </c>
    </row>
    <row r="959" spans="1:8" ht="15.75" hidden="1">
      <c r="A959" s="4">
        <v>45392.25</v>
      </c>
      <c r="B959" s="9">
        <v>16.7</v>
      </c>
      <c r="C959" s="9">
        <v>2.1</v>
      </c>
      <c r="D959" s="9">
        <v>4.8</v>
      </c>
      <c r="E959" s="2">
        <v>0</v>
      </c>
      <c r="F959" s="2">
        <v>67</v>
      </c>
      <c r="G959" s="9">
        <v>0</v>
      </c>
      <c r="H959" s="1" t="s">
        <v>8</v>
      </c>
    </row>
    <row r="960" spans="1:8" ht="15.75" hidden="1">
      <c r="A960" s="4">
        <v>45392.5</v>
      </c>
      <c r="B960" s="9">
        <v>21.1</v>
      </c>
      <c r="C960" s="9">
        <v>5.6</v>
      </c>
      <c r="D960" s="9">
        <v>10.6</v>
      </c>
      <c r="E960" s="2">
        <v>50</v>
      </c>
      <c r="F960" s="2">
        <v>60</v>
      </c>
      <c r="G960" s="9">
        <v>0</v>
      </c>
      <c r="H960" s="1" t="s">
        <v>12</v>
      </c>
    </row>
    <row r="961" spans="1:8" ht="15.75" hidden="1">
      <c r="A961" s="4">
        <v>45392.75</v>
      </c>
      <c r="B961" s="9">
        <v>11.9</v>
      </c>
      <c r="C961" s="9">
        <v>5.6</v>
      </c>
      <c r="D961" s="9">
        <v>11.5</v>
      </c>
      <c r="E961" s="2">
        <v>88</v>
      </c>
      <c r="F961" s="2">
        <v>65</v>
      </c>
      <c r="G961" s="9">
        <v>0</v>
      </c>
      <c r="H961" s="1" t="s">
        <v>11</v>
      </c>
    </row>
    <row r="962" spans="1:8" ht="15.75" hidden="1">
      <c r="A962" s="4">
        <v>45393</v>
      </c>
      <c r="B962" s="9">
        <v>7.4</v>
      </c>
      <c r="C962" s="9">
        <v>3.8</v>
      </c>
      <c r="D962" s="9">
        <v>9</v>
      </c>
      <c r="E962" s="2">
        <v>63</v>
      </c>
      <c r="F962" s="2">
        <v>77</v>
      </c>
      <c r="G962" s="9">
        <v>0</v>
      </c>
      <c r="H962" s="1" t="s">
        <v>9</v>
      </c>
    </row>
    <row r="963" spans="1:8" ht="15.75" hidden="1">
      <c r="A963" s="4">
        <v>45393.25</v>
      </c>
      <c r="B963" s="9">
        <v>7.4</v>
      </c>
      <c r="C963" s="9">
        <v>2.7</v>
      </c>
      <c r="D963" s="9">
        <v>6</v>
      </c>
      <c r="E963" s="2">
        <v>0</v>
      </c>
      <c r="F963" s="2">
        <v>75</v>
      </c>
      <c r="G963" s="9">
        <v>0</v>
      </c>
      <c r="H963" s="1" t="s">
        <v>8</v>
      </c>
    </row>
    <row r="964" spans="1:8" ht="15.75" hidden="1">
      <c r="A964" s="4">
        <v>45393.5</v>
      </c>
      <c r="B964" s="9">
        <v>14.2</v>
      </c>
      <c r="C964" s="9">
        <v>4.9000000000000004</v>
      </c>
      <c r="D964" s="9">
        <v>9.6</v>
      </c>
      <c r="E964" s="2">
        <v>0</v>
      </c>
      <c r="F964" s="2">
        <v>37</v>
      </c>
      <c r="G964" s="9">
        <v>0</v>
      </c>
      <c r="H964" s="1" t="s">
        <v>8</v>
      </c>
    </row>
    <row r="965" spans="1:8" ht="15.75" hidden="1">
      <c r="A965" s="4">
        <v>45393.75</v>
      </c>
      <c r="B965" s="9">
        <v>10.5</v>
      </c>
      <c r="C965" s="9">
        <v>1.8</v>
      </c>
      <c r="D965" s="9">
        <v>3.3</v>
      </c>
      <c r="E965" s="2">
        <v>88</v>
      </c>
      <c r="F965" s="2">
        <v>56</v>
      </c>
      <c r="G965" s="9">
        <v>0</v>
      </c>
      <c r="H965" s="1" t="s">
        <v>11</v>
      </c>
    </row>
    <row r="966" spans="1:8" ht="15.75" hidden="1">
      <c r="A966" s="4">
        <v>45394</v>
      </c>
      <c r="B966" s="9">
        <v>10</v>
      </c>
      <c r="C966" s="9">
        <v>1.8</v>
      </c>
      <c r="D966" s="9">
        <v>4.4000000000000004</v>
      </c>
      <c r="E966" s="2">
        <v>100</v>
      </c>
      <c r="F966" s="2">
        <v>65</v>
      </c>
      <c r="G966" s="9">
        <v>0</v>
      </c>
      <c r="H966" s="1" t="s">
        <v>11</v>
      </c>
    </row>
    <row r="967" spans="1:8" ht="15.75" hidden="1">
      <c r="A967" s="4">
        <v>45394.25</v>
      </c>
      <c r="B967" s="9">
        <v>11</v>
      </c>
      <c r="C967" s="9">
        <v>5.6</v>
      </c>
      <c r="D967" s="9">
        <v>10.4</v>
      </c>
      <c r="E967" s="2">
        <v>100</v>
      </c>
      <c r="F967" s="2">
        <v>81</v>
      </c>
      <c r="G967" s="9">
        <v>0</v>
      </c>
      <c r="H967" s="1" t="s">
        <v>11</v>
      </c>
    </row>
    <row r="968" spans="1:8" ht="15.75" hidden="1">
      <c r="A968" s="4">
        <v>45394.5</v>
      </c>
      <c r="B968" s="9">
        <v>14.6</v>
      </c>
      <c r="C968" s="9">
        <v>5.6</v>
      </c>
      <c r="D968" s="9">
        <v>11</v>
      </c>
      <c r="E968" s="2">
        <v>75</v>
      </c>
      <c r="F968" s="2">
        <v>56</v>
      </c>
      <c r="G968" s="9">
        <v>0</v>
      </c>
      <c r="H968" s="1" t="s">
        <v>9</v>
      </c>
    </row>
    <row r="969" spans="1:8" ht="15.75" hidden="1">
      <c r="A969" s="4">
        <v>45394.75</v>
      </c>
      <c r="B969" s="9">
        <v>11.5</v>
      </c>
      <c r="C969" s="9">
        <v>2.7</v>
      </c>
      <c r="D969" s="9">
        <v>7.1</v>
      </c>
      <c r="E969" s="2">
        <v>88</v>
      </c>
      <c r="F969" s="2">
        <v>65</v>
      </c>
      <c r="G969" s="9">
        <v>0</v>
      </c>
      <c r="H969" s="1" t="s">
        <v>11</v>
      </c>
    </row>
    <row r="970" spans="1:8" ht="15.75" hidden="1">
      <c r="A970" s="4">
        <v>45395</v>
      </c>
      <c r="B970" s="9">
        <v>8.6999999999999993</v>
      </c>
      <c r="C970" s="9">
        <v>2.8</v>
      </c>
      <c r="D970" s="9">
        <v>5.0999999999999996</v>
      </c>
      <c r="E970" s="2">
        <v>100</v>
      </c>
      <c r="F970" s="2">
        <v>92</v>
      </c>
      <c r="G970" s="9">
        <v>0.8</v>
      </c>
      <c r="H970" s="1" t="s">
        <v>15</v>
      </c>
    </row>
    <row r="971" spans="1:8" ht="15.75" hidden="1">
      <c r="A971" s="4">
        <v>45395.25</v>
      </c>
      <c r="B971" s="9">
        <v>10.9</v>
      </c>
      <c r="C971" s="9">
        <v>4.5999999999999996</v>
      </c>
      <c r="D971" s="9">
        <v>10.199999999999999</v>
      </c>
      <c r="E971" s="2">
        <v>100</v>
      </c>
      <c r="F971" s="2">
        <v>88</v>
      </c>
      <c r="G971" s="9">
        <v>0</v>
      </c>
      <c r="H971" s="1" t="s">
        <v>11</v>
      </c>
    </row>
    <row r="972" spans="1:8" ht="15.75" hidden="1">
      <c r="A972" s="4">
        <v>45395.5</v>
      </c>
      <c r="B972" s="9">
        <v>11.1</v>
      </c>
      <c r="C972" s="9">
        <v>3.9</v>
      </c>
      <c r="D972" s="9">
        <v>8.5</v>
      </c>
      <c r="E972" s="2">
        <v>100</v>
      </c>
      <c r="F972" s="2">
        <v>81</v>
      </c>
      <c r="G972" s="9">
        <v>0</v>
      </c>
      <c r="H972" s="1" t="s">
        <v>11</v>
      </c>
    </row>
    <row r="973" spans="1:8" ht="15.75" hidden="1">
      <c r="A973" s="4">
        <v>45395.75</v>
      </c>
      <c r="B973" s="9">
        <v>10.3</v>
      </c>
      <c r="C973" s="9">
        <v>4.0999999999999996</v>
      </c>
      <c r="D973" s="9">
        <v>8.1999999999999993</v>
      </c>
      <c r="E973" s="2">
        <v>100</v>
      </c>
      <c r="F973" s="2">
        <v>84</v>
      </c>
      <c r="G973" s="9">
        <v>0</v>
      </c>
      <c r="H973" s="1" t="s">
        <v>11</v>
      </c>
    </row>
    <row r="974" spans="1:8" ht="15.75" hidden="1">
      <c r="A974" s="4">
        <v>45396</v>
      </c>
      <c r="B974" s="9">
        <v>9.6</v>
      </c>
      <c r="C974" s="9">
        <v>2.2999999999999998</v>
      </c>
      <c r="D974" s="9">
        <v>4.2</v>
      </c>
      <c r="E974" s="2">
        <v>100</v>
      </c>
      <c r="F974" s="2">
        <v>91</v>
      </c>
      <c r="G974" s="9">
        <v>0</v>
      </c>
      <c r="H974" s="1" t="s">
        <v>11</v>
      </c>
    </row>
    <row r="975" spans="1:8" ht="15.75" hidden="1">
      <c r="A975" s="4">
        <v>45396.25</v>
      </c>
      <c r="B975" s="9">
        <v>10.9</v>
      </c>
      <c r="C975" s="9">
        <v>3.9</v>
      </c>
      <c r="D975" s="9">
        <v>6.7</v>
      </c>
      <c r="E975" s="2">
        <v>88</v>
      </c>
      <c r="F975" s="2">
        <v>85</v>
      </c>
      <c r="G975" s="9">
        <v>0</v>
      </c>
      <c r="H975" s="1" t="s">
        <v>11</v>
      </c>
    </row>
    <row r="976" spans="1:8" ht="15.75" hidden="1">
      <c r="A976" s="4">
        <v>45396.5</v>
      </c>
      <c r="B976" s="9">
        <v>13.2</v>
      </c>
      <c r="C976" s="9">
        <v>7.2</v>
      </c>
      <c r="D976" s="9">
        <v>15.9</v>
      </c>
      <c r="E976" s="2">
        <v>88</v>
      </c>
      <c r="F976" s="2">
        <v>68</v>
      </c>
      <c r="G976" s="9">
        <v>0.5</v>
      </c>
      <c r="H976" s="1" t="s">
        <v>15</v>
      </c>
    </row>
    <row r="977" spans="1:8" ht="15.75" hidden="1">
      <c r="A977" s="4">
        <v>45396.75</v>
      </c>
      <c r="B977" s="9">
        <v>7.7</v>
      </c>
      <c r="C977" s="9">
        <v>4.9000000000000004</v>
      </c>
      <c r="D977" s="9">
        <v>14.5</v>
      </c>
      <c r="E977" s="2">
        <v>25</v>
      </c>
      <c r="F977" s="2">
        <v>60</v>
      </c>
      <c r="G977" s="9">
        <v>0</v>
      </c>
      <c r="H977" s="1" t="s">
        <v>10</v>
      </c>
    </row>
    <row r="978" spans="1:8" ht="15.75" hidden="1">
      <c r="A978" s="4">
        <v>45397</v>
      </c>
      <c r="B978" s="9">
        <v>6.7</v>
      </c>
      <c r="C978" s="9">
        <v>6.4</v>
      </c>
      <c r="D978" s="9">
        <v>12.6</v>
      </c>
      <c r="E978" s="2">
        <v>88</v>
      </c>
      <c r="F978" s="2">
        <v>68</v>
      </c>
      <c r="G978" s="9">
        <v>0</v>
      </c>
      <c r="H978" s="1" t="s">
        <v>11</v>
      </c>
    </row>
    <row r="979" spans="1:8" ht="15.75" hidden="1">
      <c r="A979" s="4">
        <v>45397.25</v>
      </c>
      <c r="B979" s="9">
        <v>6.2</v>
      </c>
      <c r="C979" s="9">
        <v>5.6</v>
      </c>
      <c r="D979" s="9">
        <v>13.3</v>
      </c>
      <c r="E979" s="2">
        <v>88</v>
      </c>
      <c r="F979" s="2">
        <v>72</v>
      </c>
      <c r="G979" s="9">
        <v>0</v>
      </c>
      <c r="H979" s="1" t="s">
        <v>11</v>
      </c>
    </row>
    <row r="980" spans="1:8" ht="15.75" hidden="1">
      <c r="A980" s="4">
        <v>45397.5</v>
      </c>
      <c r="B980" s="9">
        <v>11.1</v>
      </c>
      <c r="C980" s="9">
        <v>6.7</v>
      </c>
      <c r="D980" s="9">
        <v>13.6</v>
      </c>
      <c r="E980" s="2">
        <v>38</v>
      </c>
      <c r="F980" s="2">
        <v>46</v>
      </c>
      <c r="G980" s="9">
        <v>0</v>
      </c>
      <c r="H980" s="1" t="s">
        <v>12</v>
      </c>
    </row>
    <row r="981" spans="1:8" ht="15.75" hidden="1">
      <c r="A981" s="4">
        <v>45397.75</v>
      </c>
      <c r="B981" s="9">
        <v>7.6</v>
      </c>
      <c r="C981" s="9">
        <v>2.6</v>
      </c>
      <c r="D981" s="9">
        <v>6.3</v>
      </c>
      <c r="E981" s="2">
        <v>88</v>
      </c>
      <c r="F981" s="2">
        <v>54</v>
      </c>
      <c r="G981" s="9">
        <v>0</v>
      </c>
      <c r="H981" s="1" t="s">
        <v>11</v>
      </c>
    </row>
    <row r="982" spans="1:8" ht="15.75" hidden="1">
      <c r="A982" s="4">
        <v>45398</v>
      </c>
      <c r="B982" s="9">
        <v>-0.2</v>
      </c>
      <c r="C982" s="9">
        <v>1.1000000000000001</v>
      </c>
      <c r="D982" s="9">
        <v>2.1</v>
      </c>
      <c r="E982" s="2">
        <v>50</v>
      </c>
      <c r="F982" s="2">
        <v>94</v>
      </c>
      <c r="G982" s="9">
        <v>0</v>
      </c>
      <c r="H982" s="1" t="s">
        <v>12</v>
      </c>
    </row>
    <row r="983" spans="1:8" ht="15.75" hidden="1">
      <c r="A983" s="4">
        <v>45398.25</v>
      </c>
      <c r="B983" s="9">
        <v>5.2</v>
      </c>
      <c r="C983" s="9">
        <v>2</v>
      </c>
      <c r="D983" s="9">
        <v>4.7</v>
      </c>
      <c r="E983" s="2">
        <v>100</v>
      </c>
      <c r="F983" s="2">
        <v>70</v>
      </c>
      <c r="G983" s="9">
        <v>0</v>
      </c>
      <c r="H983" s="1" t="s">
        <v>11</v>
      </c>
    </row>
    <row r="984" spans="1:8" ht="15.75" hidden="1">
      <c r="A984" s="4">
        <v>45398.5</v>
      </c>
      <c r="B984" s="9">
        <v>8</v>
      </c>
      <c r="C984" s="9">
        <v>5.6</v>
      </c>
      <c r="D984" s="9">
        <v>10.8</v>
      </c>
      <c r="E984" s="2">
        <v>88</v>
      </c>
      <c r="F984" s="2">
        <v>86</v>
      </c>
      <c r="G984" s="9">
        <v>0.4</v>
      </c>
      <c r="H984" s="1" t="s">
        <v>15</v>
      </c>
    </row>
    <row r="985" spans="1:8" ht="15.75" hidden="1">
      <c r="A985" s="4">
        <v>45398.75</v>
      </c>
      <c r="B985" s="9">
        <v>4.7</v>
      </c>
      <c r="C985" s="9">
        <v>1.4</v>
      </c>
      <c r="D985" s="9">
        <v>5</v>
      </c>
      <c r="E985" s="2">
        <v>88</v>
      </c>
      <c r="F985" s="2">
        <v>93</v>
      </c>
      <c r="G985" s="9">
        <v>0</v>
      </c>
      <c r="H985" s="1" t="s">
        <v>15</v>
      </c>
    </row>
    <row r="986" spans="1:8" ht="15.75" hidden="1">
      <c r="A986" s="4">
        <v>45399</v>
      </c>
      <c r="B986" s="9">
        <v>3.4</v>
      </c>
      <c r="C986" s="9">
        <v>3.3</v>
      </c>
      <c r="D986" s="9">
        <v>9.3000000000000007</v>
      </c>
      <c r="E986" s="2">
        <v>100</v>
      </c>
      <c r="F986" s="2">
        <v>93</v>
      </c>
      <c r="G986" s="9">
        <v>0</v>
      </c>
      <c r="H986" s="1" t="s">
        <v>14</v>
      </c>
    </row>
    <row r="987" spans="1:8" ht="15.75" hidden="1">
      <c r="A987" s="4">
        <v>45399.25</v>
      </c>
      <c r="B987" s="9">
        <v>5</v>
      </c>
      <c r="C987" s="9">
        <v>2.5</v>
      </c>
      <c r="D987" s="9">
        <v>5.3</v>
      </c>
      <c r="E987" s="2">
        <v>100</v>
      </c>
      <c r="F987" s="2">
        <v>91</v>
      </c>
      <c r="G987" s="9">
        <v>0</v>
      </c>
      <c r="H987" s="1" t="s">
        <v>11</v>
      </c>
    </row>
    <row r="988" spans="1:8" ht="15.75" hidden="1">
      <c r="A988" s="4">
        <v>45399.5</v>
      </c>
      <c r="B988" s="9">
        <v>9.4</v>
      </c>
      <c r="C988" s="9">
        <v>2.1</v>
      </c>
      <c r="D988" s="9">
        <v>5.5</v>
      </c>
      <c r="E988" s="2">
        <v>88</v>
      </c>
      <c r="F988" s="2">
        <v>52</v>
      </c>
      <c r="G988" s="9">
        <v>0</v>
      </c>
      <c r="H988" s="1" t="s">
        <v>11</v>
      </c>
    </row>
    <row r="989" spans="1:8" ht="15.75" hidden="1">
      <c r="A989" s="4">
        <v>45399.75</v>
      </c>
      <c r="B989" s="9">
        <v>7.1</v>
      </c>
      <c r="C989" s="9">
        <v>1.3</v>
      </c>
      <c r="D989" s="9">
        <v>3.4</v>
      </c>
      <c r="E989" s="2">
        <v>100</v>
      </c>
      <c r="F989" s="2">
        <v>65</v>
      </c>
      <c r="G989" s="9">
        <v>0</v>
      </c>
      <c r="H989" s="1" t="s">
        <v>11</v>
      </c>
    </row>
    <row r="990" spans="1:8" ht="15.75" hidden="1">
      <c r="A990" s="4">
        <v>45400</v>
      </c>
      <c r="B990" s="9">
        <v>3.5</v>
      </c>
      <c r="C990" s="9">
        <v>1.3</v>
      </c>
      <c r="D990" s="9">
        <v>2.6</v>
      </c>
      <c r="E990" s="2">
        <v>100</v>
      </c>
      <c r="F990" s="2">
        <v>90</v>
      </c>
      <c r="G990" s="9">
        <v>0</v>
      </c>
      <c r="H990" s="1" t="s">
        <v>11</v>
      </c>
    </row>
    <row r="991" spans="1:8" ht="15.75" hidden="1">
      <c r="A991" s="4">
        <v>45400.25</v>
      </c>
      <c r="B991" s="9">
        <v>7.3</v>
      </c>
      <c r="C991" s="9">
        <v>1.6</v>
      </c>
      <c r="D991" s="9">
        <v>3.6</v>
      </c>
      <c r="E991" s="2">
        <v>63</v>
      </c>
      <c r="F991" s="2">
        <v>71</v>
      </c>
      <c r="G991" s="9">
        <v>0</v>
      </c>
      <c r="H991" s="1" t="s">
        <v>9</v>
      </c>
    </row>
    <row r="992" spans="1:8" ht="15.75" hidden="1">
      <c r="A992" s="4">
        <v>45400.5</v>
      </c>
      <c r="B992" s="9">
        <v>11.3</v>
      </c>
      <c r="C992" s="9">
        <v>1.9</v>
      </c>
      <c r="D992" s="9">
        <v>5.7</v>
      </c>
      <c r="E992" s="2">
        <v>100</v>
      </c>
      <c r="F992" s="2">
        <v>43</v>
      </c>
      <c r="G992" s="9">
        <v>0</v>
      </c>
      <c r="H992" s="1" t="s">
        <v>11</v>
      </c>
    </row>
    <row r="993" spans="1:8" ht="15.75" hidden="1">
      <c r="A993" s="4">
        <v>45400.75</v>
      </c>
      <c r="B993" s="9">
        <v>7.4</v>
      </c>
      <c r="C993" s="9">
        <v>2.4</v>
      </c>
      <c r="D993" s="9">
        <v>7.5</v>
      </c>
      <c r="E993" s="2">
        <v>88</v>
      </c>
      <c r="F993" s="2">
        <v>70</v>
      </c>
      <c r="G993" s="9">
        <v>0</v>
      </c>
      <c r="H993" s="1" t="s">
        <v>11</v>
      </c>
    </row>
    <row r="994" spans="1:8" ht="15.75" hidden="1">
      <c r="A994" s="4">
        <v>45401</v>
      </c>
      <c r="B994" s="9">
        <v>4.3</v>
      </c>
      <c r="C994" s="9">
        <v>2.2999999999999998</v>
      </c>
      <c r="D994" s="9">
        <v>4.7</v>
      </c>
      <c r="E994" s="2">
        <v>100</v>
      </c>
      <c r="F994" s="2">
        <v>95</v>
      </c>
      <c r="G994" s="9">
        <v>0</v>
      </c>
      <c r="H994" s="1" t="s">
        <v>11</v>
      </c>
    </row>
    <row r="995" spans="1:8" ht="15.75" hidden="1">
      <c r="A995" s="4">
        <v>45401.25</v>
      </c>
      <c r="B995" s="9">
        <v>4.0999999999999996</v>
      </c>
      <c r="C995" s="9">
        <v>4.0999999999999996</v>
      </c>
      <c r="D995" s="9">
        <v>7.2</v>
      </c>
      <c r="E995" s="2">
        <v>13</v>
      </c>
      <c r="F995" s="2">
        <v>83</v>
      </c>
      <c r="G995" s="9">
        <v>0</v>
      </c>
      <c r="H995" s="1" t="s">
        <v>10</v>
      </c>
    </row>
    <row r="996" spans="1:8" ht="15.75" hidden="1">
      <c r="A996" s="4">
        <v>45401.5</v>
      </c>
      <c r="B996" s="9">
        <v>7.4</v>
      </c>
      <c r="C996" s="9">
        <v>4.3</v>
      </c>
      <c r="D996" s="9">
        <v>9.1</v>
      </c>
      <c r="E996" s="2">
        <v>50</v>
      </c>
      <c r="F996" s="2">
        <v>69</v>
      </c>
      <c r="G996" s="9">
        <v>0</v>
      </c>
      <c r="H996" s="1" t="s">
        <v>12</v>
      </c>
    </row>
    <row r="997" spans="1:8" ht="15.75" hidden="1">
      <c r="A997" s="4">
        <v>45401.75</v>
      </c>
      <c r="B997" s="9">
        <v>4.9000000000000004</v>
      </c>
      <c r="C997" s="9">
        <v>1.5</v>
      </c>
      <c r="D997" s="9">
        <v>4.2</v>
      </c>
      <c r="E997" s="2">
        <v>13</v>
      </c>
      <c r="F997" s="2">
        <v>60</v>
      </c>
      <c r="G997" s="9">
        <v>0</v>
      </c>
      <c r="H997" s="1" t="s">
        <v>10</v>
      </c>
    </row>
    <row r="998" spans="1:8" ht="15.75" hidden="1">
      <c r="A998" s="4">
        <v>45402</v>
      </c>
      <c r="B998" s="9">
        <v>2.5</v>
      </c>
      <c r="C998" s="9">
        <v>1.9</v>
      </c>
      <c r="D998" s="9">
        <v>3.5</v>
      </c>
      <c r="E998" s="2">
        <v>88</v>
      </c>
      <c r="F998" s="2">
        <v>89</v>
      </c>
      <c r="G998" s="9">
        <v>0</v>
      </c>
      <c r="H998" s="1" t="s">
        <v>11</v>
      </c>
    </row>
    <row r="999" spans="1:8" ht="15.75" hidden="1">
      <c r="A999" s="4">
        <v>45402.25</v>
      </c>
      <c r="B999" s="9">
        <v>4.8</v>
      </c>
      <c r="C999" s="9">
        <v>2.8</v>
      </c>
      <c r="D999" s="9">
        <v>4.9000000000000004</v>
      </c>
      <c r="E999" s="2">
        <v>88</v>
      </c>
      <c r="F999" s="2">
        <v>91</v>
      </c>
      <c r="G999" s="9">
        <v>0</v>
      </c>
      <c r="H999" s="1" t="s">
        <v>15</v>
      </c>
    </row>
    <row r="1000" spans="1:8" ht="15.75" hidden="1">
      <c r="A1000" s="4">
        <v>45402.5</v>
      </c>
      <c r="B1000" s="9">
        <v>7.5</v>
      </c>
      <c r="C1000" s="9">
        <v>5.5</v>
      </c>
      <c r="D1000" s="9">
        <v>15.2</v>
      </c>
      <c r="E1000" s="2">
        <v>88</v>
      </c>
      <c r="F1000" s="2">
        <v>88</v>
      </c>
      <c r="G1000" s="9">
        <v>0.9</v>
      </c>
      <c r="H1000" s="1" t="s">
        <v>15</v>
      </c>
    </row>
    <row r="1001" spans="1:8" ht="15.75" hidden="1">
      <c r="A1001" s="4">
        <v>45402.75</v>
      </c>
      <c r="B1001" s="9">
        <v>4.0999999999999996</v>
      </c>
      <c r="C1001" s="9">
        <v>1.6</v>
      </c>
      <c r="D1001" s="9">
        <v>4.5</v>
      </c>
      <c r="E1001" s="2">
        <v>100</v>
      </c>
      <c r="F1001" s="2">
        <v>99</v>
      </c>
      <c r="G1001" s="9">
        <v>0</v>
      </c>
      <c r="H1001" s="1" t="s">
        <v>15</v>
      </c>
    </row>
    <row r="1002" spans="1:8" ht="15.75" hidden="1">
      <c r="A1002" s="4">
        <v>45403</v>
      </c>
      <c r="B1002" s="9">
        <v>2.9</v>
      </c>
      <c r="C1002" s="9">
        <v>1.8</v>
      </c>
      <c r="D1002" s="9">
        <v>4.8</v>
      </c>
      <c r="E1002" s="2">
        <v>100</v>
      </c>
      <c r="F1002" s="2">
        <v>99</v>
      </c>
      <c r="G1002" s="9">
        <v>0</v>
      </c>
      <c r="H1002" s="1" t="s">
        <v>11</v>
      </c>
    </row>
    <row r="1003" spans="1:8" ht="15.75" hidden="1">
      <c r="A1003" s="4">
        <v>45403.25</v>
      </c>
      <c r="B1003" s="9">
        <v>3.2</v>
      </c>
      <c r="C1003" s="9">
        <v>2.1</v>
      </c>
      <c r="D1003" s="9">
        <v>6.3</v>
      </c>
      <c r="E1003" s="2">
        <v>100</v>
      </c>
      <c r="F1003" s="2">
        <v>100</v>
      </c>
      <c r="G1003" s="9">
        <v>0</v>
      </c>
      <c r="H1003" s="1" t="s">
        <v>13</v>
      </c>
    </row>
    <row r="1004" spans="1:8" ht="15.75" hidden="1">
      <c r="A1004" s="4">
        <v>45403.5</v>
      </c>
      <c r="B1004" s="9">
        <v>7.7</v>
      </c>
      <c r="C1004" s="9">
        <v>2.7</v>
      </c>
      <c r="D1004" s="9">
        <v>7</v>
      </c>
      <c r="E1004" s="2">
        <v>88</v>
      </c>
      <c r="F1004" s="2">
        <v>78</v>
      </c>
      <c r="G1004" s="9">
        <v>0</v>
      </c>
      <c r="H1004" s="1" t="s">
        <v>11</v>
      </c>
    </row>
    <row r="1005" spans="1:8" ht="15.75" hidden="1">
      <c r="A1005" s="4">
        <v>45403.75</v>
      </c>
      <c r="B1005" s="9">
        <v>6.2</v>
      </c>
      <c r="C1005" s="9">
        <v>3.7</v>
      </c>
      <c r="D1005" s="9">
        <v>7.6</v>
      </c>
      <c r="E1005" s="2">
        <v>100</v>
      </c>
      <c r="F1005" s="2">
        <v>89</v>
      </c>
      <c r="G1005" s="9">
        <v>0.2</v>
      </c>
      <c r="H1005" s="1" t="s">
        <v>14</v>
      </c>
    </row>
    <row r="1006" spans="1:8" ht="15.75" hidden="1">
      <c r="A1006" s="4">
        <v>45404</v>
      </c>
      <c r="B1006" s="9">
        <v>2</v>
      </c>
      <c r="C1006" s="9">
        <v>5</v>
      </c>
      <c r="D1006" s="9">
        <v>10.7</v>
      </c>
      <c r="E1006" s="2">
        <v>100</v>
      </c>
      <c r="F1006" s="2">
        <v>99</v>
      </c>
      <c r="G1006" s="9">
        <v>2</v>
      </c>
      <c r="H1006" s="1" t="s">
        <v>14</v>
      </c>
    </row>
    <row r="1007" spans="1:8" ht="15.75" hidden="1">
      <c r="A1007" s="4">
        <v>45404.25</v>
      </c>
      <c r="B1007" s="9">
        <v>0.2</v>
      </c>
      <c r="C1007" s="9">
        <v>5</v>
      </c>
      <c r="D1007" s="9">
        <v>9.9</v>
      </c>
      <c r="E1007" s="2">
        <v>100</v>
      </c>
      <c r="F1007" s="2">
        <v>99</v>
      </c>
      <c r="G1007" s="9">
        <v>1.3</v>
      </c>
      <c r="H1007" s="1" t="s">
        <v>24</v>
      </c>
    </row>
    <row r="1008" spans="1:8" ht="15.75" hidden="1">
      <c r="A1008" s="4">
        <v>45404.5</v>
      </c>
      <c r="B1008" s="9">
        <v>0.6</v>
      </c>
      <c r="C1008" s="9">
        <v>4.3</v>
      </c>
      <c r="D1008" s="9">
        <v>9.4</v>
      </c>
      <c r="E1008" s="2">
        <v>100</v>
      </c>
      <c r="F1008" s="2">
        <v>98</v>
      </c>
      <c r="G1008" s="9">
        <v>0.5</v>
      </c>
      <c r="H1008" s="1" t="s">
        <v>24</v>
      </c>
    </row>
    <row r="1009" spans="1:8" ht="15.75" hidden="1">
      <c r="A1009" s="4">
        <v>45404.75</v>
      </c>
      <c r="B1009" s="9">
        <v>0.6</v>
      </c>
      <c r="C1009" s="9">
        <v>2.9</v>
      </c>
      <c r="D1009" s="9">
        <v>6.6</v>
      </c>
      <c r="E1009" s="2">
        <v>100</v>
      </c>
      <c r="F1009" s="2">
        <v>99</v>
      </c>
      <c r="G1009" s="9">
        <v>0</v>
      </c>
      <c r="H1009" s="1" t="s">
        <v>14</v>
      </c>
    </row>
    <row r="1010" spans="1:8" ht="15.75" hidden="1">
      <c r="A1010" s="4">
        <v>45405</v>
      </c>
      <c r="B1010" s="9">
        <v>0</v>
      </c>
      <c r="C1010" s="9">
        <v>4.2</v>
      </c>
      <c r="D1010" s="9">
        <v>9.8000000000000007</v>
      </c>
      <c r="E1010" s="2">
        <v>88</v>
      </c>
      <c r="F1010" s="2">
        <v>90</v>
      </c>
      <c r="G1010" s="9">
        <v>0</v>
      </c>
      <c r="H1010" s="1" t="s">
        <v>24</v>
      </c>
    </row>
    <row r="1011" spans="1:8" ht="15.75" hidden="1">
      <c r="A1011" s="4">
        <v>45405.25</v>
      </c>
      <c r="B1011" s="9">
        <v>0.7</v>
      </c>
      <c r="C1011" s="9">
        <v>3.4</v>
      </c>
      <c r="D1011" s="9">
        <v>6.1</v>
      </c>
      <c r="E1011" s="2">
        <v>100</v>
      </c>
      <c r="F1011" s="2">
        <v>85</v>
      </c>
      <c r="G1011" s="9">
        <v>0</v>
      </c>
      <c r="H1011" s="1" t="s">
        <v>11</v>
      </c>
    </row>
    <row r="1012" spans="1:8" ht="15.75" hidden="1">
      <c r="A1012" s="4">
        <v>45405.5</v>
      </c>
      <c r="B1012" s="9">
        <v>3.6</v>
      </c>
      <c r="C1012" s="9">
        <v>2.2000000000000002</v>
      </c>
      <c r="D1012" s="9">
        <v>4.9000000000000004</v>
      </c>
      <c r="E1012" s="2">
        <v>100</v>
      </c>
      <c r="F1012" s="2">
        <v>68</v>
      </c>
      <c r="G1012" s="9">
        <v>0</v>
      </c>
      <c r="H1012" s="1" t="s">
        <v>11</v>
      </c>
    </row>
    <row r="1013" spans="1:8" ht="15.75" hidden="1">
      <c r="A1013" s="4">
        <v>45405.75</v>
      </c>
      <c r="B1013" s="9">
        <v>3.6</v>
      </c>
      <c r="C1013" s="9">
        <v>1.4</v>
      </c>
      <c r="D1013" s="9">
        <v>2.2999999999999998</v>
      </c>
      <c r="E1013" s="2">
        <v>100</v>
      </c>
      <c r="F1013" s="2">
        <v>73</v>
      </c>
      <c r="G1013" s="9">
        <v>0</v>
      </c>
      <c r="H1013" s="1" t="s">
        <v>11</v>
      </c>
    </row>
    <row r="1014" spans="1:8" ht="15.75" hidden="1">
      <c r="A1014" s="4">
        <v>45406</v>
      </c>
      <c r="B1014" s="9">
        <v>-0.2</v>
      </c>
      <c r="C1014" s="9">
        <v>1.7</v>
      </c>
      <c r="D1014" s="9">
        <v>2.2999999999999998</v>
      </c>
      <c r="E1014" s="2">
        <v>88</v>
      </c>
      <c r="F1014" s="2">
        <v>97</v>
      </c>
      <c r="G1014" s="9">
        <v>0</v>
      </c>
      <c r="H1014" s="1" t="s">
        <v>11</v>
      </c>
    </row>
    <row r="1015" spans="1:8" ht="15.75" hidden="1">
      <c r="A1015" s="4">
        <v>45406.25</v>
      </c>
      <c r="B1015" s="9">
        <v>2.1</v>
      </c>
      <c r="C1015" s="9">
        <v>1.6</v>
      </c>
      <c r="D1015" s="9">
        <v>3.9</v>
      </c>
      <c r="E1015" s="2">
        <v>100</v>
      </c>
      <c r="F1015" s="2">
        <v>85</v>
      </c>
      <c r="G1015" s="9">
        <v>0</v>
      </c>
      <c r="H1015" s="1" t="s">
        <v>11</v>
      </c>
    </row>
    <row r="1016" spans="1:8" ht="15.75" hidden="1">
      <c r="A1016" s="4">
        <v>45406.5</v>
      </c>
      <c r="B1016" s="9">
        <v>6.2</v>
      </c>
      <c r="C1016" s="9">
        <v>2.7</v>
      </c>
      <c r="D1016" s="9">
        <v>7.4</v>
      </c>
      <c r="E1016" s="2">
        <v>100</v>
      </c>
      <c r="F1016" s="2">
        <v>96</v>
      </c>
      <c r="G1016" s="9">
        <v>0.6</v>
      </c>
      <c r="H1016" s="1" t="s">
        <v>14</v>
      </c>
    </row>
    <row r="1017" spans="1:8" ht="15.75" hidden="1">
      <c r="A1017" s="4">
        <v>45406.75</v>
      </c>
      <c r="B1017" s="9">
        <v>6.3</v>
      </c>
      <c r="C1017" s="9">
        <v>2.7</v>
      </c>
      <c r="D1017" s="9">
        <v>6.1</v>
      </c>
      <c r="E1017" s="2">
        <v>100</v>
      </c>
      <c r="F1017" s="2">
        <v>99</v>
      </c>
      <c r="G1017" s="9">
        <v>1.1000000000000001</v>
      </c>
      <c r="H1017" s="1" t="s">
        <v>14</v>
      </c>
    </row>
    <row r="1018" spans="1:8" ht="15.75" hidden="1">
      <c r="A1018" s="4">
        <v>45407</v>
      </c>
      <c r="B1018" s="9">
        <v>6.6</v>
      </c>
      <c r="C1018" s="9">
        <v>0.8</v>
      </c>
      <c r="D1018" s="9">
        <v>2.8</v>
      </c>
      <c r="E1018" s="2">
        <v>100</v>
      </c>
      <c r="F1018" s="2">
        <v>100</v>
      </c>
      <c r="G1018" s="9">
        <v>0.5</v>
      </c>
      <c r="H1018" s="1" t="s">
        <v>14</v>
      </c>
    </row>
    <row r="1019" spans="1:8" ht="15.75" hidden="1">
      <c r="A1019" s="4">
        <v>45407.25</v>
      </c>
      <c r="B1019" s="9">
        <v>5.4</v>
      </c>
      <c r="C1019" s="9">
        <v>3.6</v>
      </c>
      <c r="D1019" s="9">
        <v>7</v>
      </c>
      <c r="E1019" s="2">
        <v>100</v>
      </c>
      <c r="F1019" s="2">
        <v>100</v>
      </c>
      <c r="G1019" s="9">
        <v>0</v>
      </c>
      <c r="H1019" s="1" t="s">
        <v>15</v>
      </c>
    </row>
    <row r="1020" spans="1:8" ht="15.75" hidden="1">
      <c r="A1020" s="4">
        <v>45407.5</v>
      </c>
      <c r="B1020" s="9">
        <v>8.3000000000000007</v>
      </c>
      <c r="C1020" s="9">
        <v>2.8</v>
      </c>
      <c r="D1020" s="9">
        <v>7</v>
      </c>
      <c r="E1020" s="2">
        <v>100</v>
      </c>
      <c r="F1020" s="2">
        <v>79</v>
      </c>
      <c r="G1020" s="9">
        <v>0</v>
      </c>
      <c r="H1020" s="1" t="s">
        <v>11</v>
      </c>
    </row>
    <row r="1021" spans="1:8" ht="15.75" hidden="1">
      <c r="A1021" s="4">
        <v>45407.75</v>
      </c>
      <c r="B1021" s="9">
        <v>5.0999999999999996</v>
      </c>
      <c r="C1021" s="9">
        <v>0.3</v>
      </c>
      <c r="D1021" s="9">
        <v>2.9</v>
      </c>
      <c r="E1021" s="2">
        <v>0</v>
      </c>
      <c r="F1021" s="2">
        <v>86</v>
      </c>
      <c r="G1021" s="9">
        <v>0</v>
      </c>
      <c r="H1021" s="1" t="s">
        <v>8</v>
      </c>
    </row>
    <row r="1022" spans="1:8" ht="15.75" hidden="1">
      <c r="A1022" s="4">
        <v>45408</v>
      </c>
      <c r="B1022" s="9">
        <v>0.2</v>
      </c>
      <c r="C1022" s="9">
        <v>0.6</v>
      </c>
      <c r="D1022" s="9">
        <v>2.1</v>
      </c>
      <c r="E1022" s="2">
        <v>0</v>
      </c>
      <c r="F1022" s="2">
        <v>99</v>
      </c>
      <c r="G1022" s="9">
        <v>0</v>
      </c>
      <c r="H1022" s="1" t="s">
        <v>16</v>
      </c>
    </row>
    <row r="1023" spans="1:8" ht="15.75" hidden="1">
      <c r="A1023" s="4">
        <v>45408.25</v>
      </c>
      <c r="B1023" s="9">
        <v>6.1</v>
      </c>
      <c r="C1023" s="9">
        <v>1.7</v>
      </c>
      <c r="D1023" s="9">
        <v>2.9</v>
      </c>
      <c r="E1023" s="2">
        <v>63</v>
      </c>
      <c r="F1023" s="2">
        <v>100</v>
      </c>
      <c r="G1023" s="9">
        <v>0</v>
      </c>
      <c r="H1023" s="1" t="s">
        <v>9</v>
      </c>
    </row>
    <row r="1024" spans="1:8" ht="15.75" hidden="1">
      <c r="A1024" s="4">
        <v>45408.5</v>
      </c>
      <c r="B1024" s="9">
        <v>13.7</v>
      </c>
      <c r="C1024" s="9">
        <v>3</v>
      </c>
      <c r="D1024" s="9">
        <v>6.6</v>
      </c>
      <c r="E1024" s="2">
        <v>63</v>
      </c>
      <c r="F1024" s="2">
        <v>46</v>
      </c>
      <c r="G1024" s="9">
        <v>0</v>
      </c>
      <c r="H1024" s="1" t="s">
        <v>9</v>
      </c>
    </row>
    <row r="1025" spans="1:8" ht="15.75" hidden="1">
      <c r="A1025" s="4">
        <v>45408.75</v>
      </c>
      <c r="B1025" s="9">
        <v>9.6</v>
      </c>
      <c r="C1025" s="9">
        <v>0.6</v>
      </c>
      <c r="D1025" s="9">
        <v>1.4</v>
      </c>
      <c r="E1025" s="2">
        <v>38</v>
      </c>
      <c r="F1025" s="2">
        <v>54</v>
      </c>
      <c r="G1025" s="9">
        <v>0</v>
      </c>
      <c r="H1025" s="1" t="s">
        <v>12</v>
      </c>
    </row>
    <row r="1026" spans="1:8" ht="15.75" hidden="1">
      <c r="A1026" s="4">
        <v>45409</v>
      </c>
      <c r="B1026" s="9">
        <v>3</v>
      </c>
      <c r="C1026" s="9">
        <v>2.1</v>
      </c>
      <c r="D1026" s="9">
        <v>3</v>
      </c>
      <c r="E1026" s="2">
        <v>0</v>
      </c>
      <c r="F1026" s="2">
        <v>87</v>
      </c>
      <c r="G1026" s="9">
        <v>0</v>
      </c>
      <c r="H1026" s="1" t="s">
        <v>8</v>
      </c>
    </row>
    <row r="1027" spans="1:8" ht="15.75" hidden="1">
      <c r="A1027" s="4">
        <v>45409.25</v>
      </c>
      <c r="B1027" s="9">
        <v>10.3</v>
      </c>
      <c r="C1027" s="9">
        <v>3.2</v>
      </c>
      <c r="D1027" s="9">
        <v>5.3</v>
      </c>
      <c r="E1027" s="2">
        <v>88</v>
      </c>
      <c r="F1027" s="2">
        <v>57</v>
      </c>
      <c r="G1027" s="9">
        <v>0</v>
      </c>
      <c r="H1027" s="1" t="s">
        <v>11</v>
      </c>
    </row>
    <row r="1028" spans="1:8" ht="15.75" hidden="1">
      <c r="A1028" s="4">
        <v>45409.5</v>
      </c>
      <c r="B1028" s="9">
        <v>16.3</v>
      </c>
      <c r="C1028" s="9">
        <v>2.8</v>
      </c>
      <c r="D1028" s="9">
        <v>6</v>
      </c>
      <c r="E1028" s="2">
        <v>100</v>
      </c>
      <c r="F1028" s="2">
        <v>31</v>
      </c>
      <c r="G1028" s="9">
        <v>0</v>
      </c>
      <c r="H1028" s="1" t="s">
        <v>11</v>
      </c>
    </row>
    <row r="1029" spans="1:8" ht="15.75" hidden="1">
      <c r="A1029" s="4">
        <v>45409.75</v>
      </c>
      <c r="B1029" s="9">
        <v>13.7</v>
      </c>
      <c r="C1029" s="9">
        <v>2.2000000000000002</v>
      </c>
      <c r="D1029" s="9">
        <v>5.0999999999999996</v>
      </c>
      <c r="E1029" s="2">
        <v>100</v>
      </c>
      <c r="F1029" s="2">
        <v>50</v>
      </c>
      <c r="G1029" s="9">
        <v>0</v>
      </c>
      <c r="H1029" s="1" t="s">
        <v>11</v>
      </c>
    </row>
    <row r="1030" spans="1:8" ht="15.75" hidden="1">
      <c r="A1030" s="4">
        <v>45410</v>
      </c>
      <c r="B1030" s="9">
        <v>9.1999999999999993</v>
      </c>
      <c r="C1030" s="9">
        <v>2.2999999999999998</v>
      </c>
      <c r="D1030" s="9">
        <v>4.3</v>
      </c>
      <c r="E1030" s="2">
        <v>100</v>
      </c>
      <c r="F1030" s="2">
        <v>73</v>
      </c>
      <c r="G1030" s="9">
        <v>0</v>
      </c>
      <c r="H1030" s="1" t="s">
        <v>11</v>
      </c>
    </row>
    <row r="1031" spans="1:8" ht="15.75" hidden="1">
      <c r="A1031" s="4">
        <v>45410.25</v>
      </c>
      <c r="B1031" s="9">
        <v>12.8</v>
      </c>
      <c r="C1031" s="9">
        <v>2.8</v>
      </c>
      <c r="D1031" s="9">
        <v>4.9000000000000004</v>
      </c>
      <c r="E1031" s="2">
        <v>0</v>
      </c>
      <c r="F1031" s="2">
        <v>61</v>
      </c>
      <c r="G1031" s="9">
        <v>0</v>
      </c>
      <c r="H1031" s="1" t="s">
        <v>8</v>
      </c>
    </row>
    <row r="1032" spans="1:8" ht="15.75" hidden="1">
      <c r="A1032" s="4">
        <v>45410.5</v>
      </c>
      <c r="B1032" s="9">
        <v>18.600000000000001</v>
      </c>
      <c r="C1032" s="9">
        <v>1.9</v>
      </c>
      <c r="D1032" s="9">
        <v>5.3</v>
      </c>
      <c r="E1032" s="2">
        <v>50</v>
      </c>
      <c r="F1032" s="2">
        <v>39</v>
      </c>
      <c r="G1032" s="9">
        <v>0</v>
      </c>
      <c r="H1032" s="1" t="s">
        <v>12</v>
      </c>
    </row>
    <row r="1033" spans="1:8" ht="15.75" hidden="1">
      <c r="A1033" s="4">
        <v>45410.75</v>
      </c>
      <c r="B1033" s="9">
        <v>16.600000000000001</v>
      </c>
      <c r="C1033" s="9">
        <v>1.1000000000000001</v>
      </c>
      <c r="D1033" s="9">
        <v>2.7</v>
      </c>
      <c r="E1033" s="2">
        <v>0</v>
      </c>
      <c r="F1033" s="2">
        <v>42</v>
      </c>
      <c r="G1033" s="9">
        <v>0</v>
      </c>
      <c r="H1033" s="1" t="s">
        <v>8</v>
      </c>
    </row>
    <row r="1034" spans="1:8" ht="15.75" hidden="1">
      <c r="A1034" s="4">
        <v>45411</v>
      </c>
      <c r="B1034" s="9">
        <v>10.199999999999999</v>
      </c>
      <c r="C1034" s="9">
        <v>2.2000000000000002</v>
      </c>
      <c r="D1034" s="9">
        <v>4.3</v>
      </c>
      <c r="E1034" s="2">
        <v>100</v>
      </c>
      <c r="F1034" s="2">
        <v>73</v>
      </c>
      <c r="G1034" s="9">
        <v>0</v>
      </c>
      <c r="H1034" s="1" t="s">
        <v>11</v>
      </c>
    </row>
    <row r="1035" spans="1:8" ht="15.75" hidden="1">
      <c r="A1035" s="4">
        <v>45411.25</v>
      </c>
      <c r="B1035" s="9">
        <v>13.9</v>
      </c>
      <c r="C1035" s="9">
        <v>2.4</v>
      </c>
      <c r="D1035" s="9">
        <v>5.4</v>
      </c>
      <c r="E1035" s="2">
        <v>0</v>
      </c>
      <c r="F1035" s="2">
        <v>66</v>
      </c>
      <c r="G1035" s="9">
        <v>0</v>
      </c>
      <c r="H1035" s="1" t="s">
        <v>8</v>
      </c>
    </row>
    <row r="1036" spans="1:8" ht="15.75" hidden="1">
      <c r="A1036" s="4">
        <v>45411.5</v>
      </c>
      <c r="B1036" s="9">
        <v>22.9</v>
      </c>
      <c r="C1036" s="9">
        <v>7.2</v>
      </c>
      <c r="D1036" s="9">
        <v>12.7</v>
      </c>
      <c r="E1036" s="2">
        <v>50</v>
      </c>
      <c r="F1036" s="2">
        <v>31</v>
      </c>
      <c r="G1036" s="9">
        <v>0</v>
      </c>
      <c r="H1036" s="1" t="s">
        <v>12</v>
      </c>
    </row>
    <row r="1037" spans="1:8" ht="15.75" hidden="1">
      <c r="A1037" s="4">
        <v>45411.75</v>
      </c>
      <c r="B1037" s="9">
        <v>18.3</v>
      </c>
      <c r="C1037" s="9">
        <v>2.6</v>
      </c>
      <c r="D1037" s="9">
        <v>4.5</v>
      </c>
      <c r="E1037" s="2">
        <v>0</v>
      </c>
      <c r="F1037" s="2">
        <v>43</v>
      </c>
      <c r="G1037" s="9">
        <v>0</v>
      </c>
      <c r="H1037" s="1" t="s">
        <v>8</v>
      </c>
    </row>
    <row r="1038" spans="1:8" ht="15.75" hidden="1">
      <c r="A1038" s="4">
        <v>45412</v>
      </c>
      <c r="B1038" s="9">
        <v>12.5</v>
      </c>
      <c r="C1038" s="9">
        <v>2.7</v>
      </c>
      <c r="D1038" s="9">
        <v>4.9000000000000004</v>
      </c>
      <c r="E1038" s="2">
        <v>0</v>
      </c>
      <c r="F1038" s="2">
        <v>63</v>
      </c>
      <c r="G1038" s="9">
        <v>0</v>
      </c>
      <c r="H1038" s="1" t="s">
        <v>8</v>
      </c>
    </row>
    <row r="1039" spans="1:8" ht="15.75" hidden="1">
      <c r="A1039" s="4">
        <v>45412.25</v>
      </c>
      <c r="B1039" s="9">
        <v>15.6</v>
      </c>
      <c r="C1039" s="9">
        <v>3.2</v>
      </c>
      <c r="D1039" s="9">
        <v>6.3</v>
      </c>
      <c r="E1039" s="2">
        <v>13</v>
      </c>
      <c r="F1039" s="2">
        <v>56</v>
      </c>
      <c r="G1039" s="9">
        <v>0</v>
      </c>
      <c r="H1039" s="1" t="s">
        <v>10</v>
      </c>
    </row>
    <row r="1040" spans="1:8" ht="15.75" hidden="1">
      <c r="A1040" s="4">
        <v>45412.5</v>
      </c>
      <c r="B1040" s="9">
        <v>22.4</v>
      </c>
      <c r="C1040" s="9">
        <v>5.2</v>
      </c>
      <c r="D1040" s="9">
        <v>11</v>
      </c>
      <c r="E1040" s="2">
        <v>0</v>
      </c>
      <c r="F1040" s="2">
        <v>30</v>
      </c>
      <c r="G1040" s="9">
        <v>0</v>
      </c>
      <c r="H1040" s="1" t="s">
        <v>8</v>
      </c>
    </row>
    <row r="1041" spans="1:8" ht="15.75" hidden="1">
      <c r="A1041" s="4">
        <v>45412.75</v>
      </c>
      <c r="B1041" s="9">
        <v>17.8</v>
      </c>
      <c r="C1041" s="9">
        <v>1.5</v>
      </c>
      <c r="D1041" s="9">
        <v>5.3</v>
      </c>
      <c r="E1041" s="2">
        <v>0</v>
      </c>
      <c r="F1041" s="2">
        <v>38</v>
      </c>
      <c r="G1041" s="9">
        <v>0</v>
      </c>
      <c r="H1041" s="1" t="s">
        <v>8</v>
      </c>
    </row>
    <row r="1042" spans="1:8" ht="15.75" hidden="1">
      <c r="A1042" s="4">
        <v>45413</v>
      </c>
      <c r="B1042" s="9">
        <v>10.199999999999999</v>
      </c>
      <c r="C1042" s="9">
        <v>1.8</v>
      </c>
      <c r="D1042" s="9">
        <v>2.4</v>
      </c>
      <c r="E1042" s="2">
        <v>0</v>
      </c>
      <c r="F1042" s="2">
        <v>66</v>
      </c>
      <c r="G1042" s="9">
        <v>0</v>
      </c>
      <c r="H1042" s="1" t="s">
        <v>8</v>
      </c>
    </row>
    <row r="1043" spans="1:8" ht="15.75" hidden="1">
      <c r="A1043" s="4">
        <v>45413.25</v>
      </c>
      <c r="B1043" s="9">
        <v>15.3</v>
      </c>
      <c r="C1043" s="9">
        <v>2.2999999999999998</v>
      </c>
      <c r="D1043" s="9">
        <v>4.5999999999999996</v>
      </c>
      <c r="E1043" s="2">
        <v>0</v>
      </c>
      <c r="F1043" s="2">
        <v>59</v>
      </c>
      <c r="G1043" s="9">
        <v>0</v>
      </c>
      <c r="H1043" s="1" t="s">
        <v>8</v>
      </c>
    </row>
    <row r="1044" spans="1:8" ht="15.75" hidden="1">
      <c r="A1044" s="4">
        <v>45413.5</v>
      </c>
      <c r="B1044" s="9">
        <v>23.7</v>
      </c>
      <c r="C1044" s="9">
        <v>2.6</v>
      </c>
      <c r="D1044" s="9">
        <v>8.8000000000000007</v>
      </c>
      <c r="E1044" s="2">
        <v>0</v>
      </c>
      <c r="F1044" s="2">
        <v>28</v>
      </c>
      <c r="G1044" s="9">
        <v>0</v>
      </c>
      <c r="H1044" s="1" t="s">
        <v>8</v>
      </c>
    </row>
    <row r="1045" spans="1:8" ht="15.75" hidden="1">
      <c r="A1045" s="4">
        <v>45413.75</v>
      </c>
      <c r="B1045" s="9">
        <v>18.899999999999999</v>
      </c>
      <c r="C1045" s="9">
        <v>0.9</v>
      </c>
      <c r="D1045" s="9">
        <v>2.7</v>
      </c>
      <c r="E1045" s="2">
        <v>0</v>
      </c>
      <c r="F1045" s="2">
        <v>44</v>
      </c>
      <c r="G1045" s="9">
        <v>0</v>
      </c>
      <c r="H1045" s="1" t="s">
        <v>8</v>
      </c>
    </row>
    <row r="1046" spans="1:8" ht="15.75" hidden="1">
      <c r="A1046" s="4">
        <v>45414</v>
      </c>
      <c r="B1046" s="9">
        <v>12.6</v>
      </c>
      <c r="C1046" s="9">
        <v>1.8</v>
      </c>
      <c r="D1046" s="9">
        <v>4.5999999999999996</v>
      </c>
      <c r="E1046" s="2">
        <v>0</v>
      </c>
      <c r="F1046" s="2">
        <v>65</v>
      </c>
      <c r="G1046" s="9">
        <v>0</v>
      </c>
      <c r="H1046" s="1" t="s">
        <v>8</v>
      </c>
    </row>
    <row r="1047" spans="1:8" ht="15.75" hidden="1">
      <c r="A1047" s="4">
        <v>45414.25</v>
      </c>
      <c r="B1047" s="9">
        <v>15.9</v>
      </c>
      <c r="C1047" s="9">
        <v>2.6</v>
      </c>
      <c r="D1047" s="9">
        <v>5.3</v>
      </c>
      <c r="E1047" s="2">
        <v>0</v>
      </c>
      <c r="F1047" s="2">
        <v>61</v>
      </c>
      <c r="G1047" s="9">
        <v>0</v>
      </c>
      <c r="H1047" s="1" t="s">
        <v>8</v>
      </c>
    </row>
    <row r="1048" spans="1:8" ht="15.75" hidden="1">
      <c r="A1048" s="4">
        <v>45414.5</v>
      </c>
      <c r="B1048" s="9">
        <v>23.7</v>
      </c>
      <c r="C1048" s="9">
        <v>3</v>
      </c>
      <c r="D1048" s="9">
        <v>9.6999999999999993</v>
      </c>
      <c r="E1048" s="2">
        <v>0</v>
      </c>
      <c r="F1048" s="2">
        <v>33</v>
      </c>
      <c r="G1048" s="9">
        <v>0</v>
      </c>
      <c r="H1048" s="1" t="s">
        <v>8</v>
      </c>
    </row>
    <row r="1049" spans="1:8" ht="15.75" hidden="1">
      <c r="A1049" s="4">
        <v>45414.75</v>
      </c>
      <c r="B1049" s="9">
        <v>18.399999999999999</v>
      </c>
      <c r="C1049" s="9">
        <v>2.7</v>
      </c>
      <c r="D1049" s="9">
        <v>7.6</v>
      </c>
      <c r="E1049" s="2">
        <v>0</v>
      </c>
      <c r="F1049" s="2">
        <v>44</v>
      </c>
      <c r="G1049" s="9">
        <v>0</v>
      </c>
      <c r="H1049" s="1" t="s">
        <v>8</v>
      </c>
    </row>
    <row r="1050" spans="1:8" ht="15.75" hidden="1">
      <c r="A1050" s="4">
        <v>45415</v>
      </c>
      <c r="B1050" s="9">
        <v>11.5</v>
      </c>
      <c r="C1050" s="9">
        <v>1.7</v>
      </c>
      <c r="D1050" s="9">
        <v>3.6</v>
      </c>
      <c r="E1050" s="2">
        <v>13</v>
      </c>
      <c r="F1050" s="2">
        <v>54</v>
      </c>
      <c r="G1050" s="9">
        <v>0</v>
      </c>
      <c r="H1050" s="1" t="s">
        <v>10</v>
      </c>
    </row>
    <row r="1051" spans="1:8" ht="15.75" hidden="1">
      <c r="A1051" s="4">
        <v>45415.25</v>
      </c>
      <c r="B1051" s="9">
        <v>11.6</v>
      </c>
      <c r="C1051" s="9">
        <v>3.2</v>
      </c>
      <c r="D1051" s="9">
        <v>7.2</v>
      </c>
      <c r="E1051" s="2">
        <v>88</v>
      </c>
      <c r="F1051" s="2">
        <v>55</v>
      </c>
      <c r="G1051" s="9">
        <v>0</v>
      </c>
      <c r="H1051" s="1" t="s">
        <v>11</v>
      </c>
    </row>
    <row r="1052" spans="1:8" ht="15.75" hidden="1">
      <c r="A1052" s="4">
        <v>45415.5</v>
      </c>
      <c r="B1052" s="9">
        <v>19.5</v>
      </c>
      <c r="C1052" s="9">
        <v>3.4</v>
      </c>
      <c r="D1052" s="9">
        <v>6.9</v>
      </c>
      <c r="E1052" s="2">
        <v>0</v>
      </c>
      <c r="F1052" s="2">
        <v>36</v>
      </c>
      <c r="G1052" s="9">
        <v>0</v>
      </c>
      <c r="H1052" s="1" t="s">
        <v>8</v>
      </c>
    </row>
    <row r="1053" spans="1:8" ht="15.75" hidden="1">
      <c r="A1053" s="4">
        <v>45415.75</v>
      </c>
      <c r="B1053" s="9">
        <v>15.2</v>
      </c>
      <c r="C1053" s="9">
        <v>1.4</v>
      </c>
      <c r="D1053" s="9">
        <v>5.4</v>
      </c>
      <c r="E1053" s="2">
        <v>0</v>
      </c>
      <c r="F1053" s="2">
        <v>44</v>
      </c>
      <c r="G1053" s="9">
        <v>0</v>
      </c>
      <c r="H1053" s="1" t="s">
        <v>8</v>
      </c>
    </row>
    <row r="1054" spans="1:8" ht="15.75" hidden="1">
      <c r="A1054" s="4">
        <v>45416</v>
      </c>
      <c r="B1054" s="9">
        <v>9.5</v>
      </c>
      <c r="C1054" s="9">
        <v>1.4</v>
      </c>
      <c r="D1054" s="9">
        <v>3.7</v>
      </c>
      <c r="E1054" s="2">
        <v>88</v>
      </c>
      <c r="F1054" s="2">
        <v>59</v>
      </c>
      <c r="G1054" s="9">
        <v>0</v>
      </c>
      <c r="H1054" s="1" t="s">
        <v>11</v>
      </c>
    </row>
    <row r="1055" spans="1:8" ht="15.75" hidden="1">
      <c r="A1055" s="4">
        <v>45416.25</v>
      </c>
      <c r="B1055" s="9">
        <v>13.4</v>
      </c>
      <c r="C1055" s="9">
        <v>2.9</v>
      </c>
      <c r="D1055" s="9">
        <v>5.4</v>
      </c>
      <c r="E1055" s="2">
        <v>0</v>
      </c>
      <c r="F1055" s="2">
        <v>55</v>
      </c>
      <c r="G1055" s="9">
        <v>0</v>
      </c>
      <c r="H1055" s="1" t="s">
        <v>8</v>
      </c>
    </row>
    <row r="1056" spans="1:8" ht="15.75" hidden="1">
      <c r="A1056" s="4">
        <v>45416.5</v>
      </c>
      <c r="B1056" s="9">
        <v>21.2</v>
      </c>
      <c r="C1056" s="9">
        <v>3.3</v>
      </c>
      <c r="D1056" s="9">
        <v>7</v>
      </c>
      <c r="E1056" s="2">
        <v>0</v>
      </c>
      <c r="F1056" s="2">
        <v>40</v>
      </c>
      <c r="G1056" s="9">
        <v>0</v>
      </c>
      <c r="H1056" s="1" t="s">
        <v>8</v>
      </c>
    </row>
    <row r="1057" spans="1:8" ht="15.75" hidden="1">
      <c r="A1057" s="4">
        <v>45416.75</v>
      </c>
      <c r="B1057" s="9">
        <v>18.3</v>
      </c>
      <c r="C1057" s="9">
        <v>1.3</v>
      </c>
      <c r="D1057" s="9">
        <v>3.5</v>
      </c>
      <c r="E1057" s="2">
        <v>0</v>
      </c>
      <c r="F1057" s="2">
        <v>52</v>
      </c>
      <c r="G1057" s="9">
        <v>0</v>
      </c>
      <c r="H1057" s="1" t="s">
        <v>8</v>
      </c>
    </row>
    <row r="1058" spans="1:8" ht="15.75" hidden="1">
      <c r="A1058" s="4">
        <v>45417</v>
      </c>
      <c r="B1058" s="9">
        <v>11.1</v>
      </c>
      <c r="C1058" s="9">
        <v>1.5</v>
      </c>
      <c r="D1058" s="9">
        <v>2.8</v>
      </c>
      <c r="E1058" s="2">
        <v>0</v>
      </c>
      <c r="F1058" s="2">
        <v>81</v>
      </c>
      <c r="G1058" s="9">
        <v>0</v>
      </c>
      <c r="H1058" s="1" t="s">
        <v>8</v>
      </c>
    </row>
    <row r="1059" spans="1:8" ht="15.75" hidden="1">
      <c r="A1059" s="4">
        <v>45417.25</v>
      </c>
      <c r="B1059" s="9">
        <v>15.5</v>
      </c>
      <c r="C1059" s="9">
        <v>1.4</v>
      </c>
      <c r="D1059" s="9">
        <v>2.6</v>
      </c>
      <c r="E1059" s="2">
        <v>50</v>
      </c>
      <c r="F1059" s="2">
        <v>62</v>
      </c>
      <c r="G1059" s="9">
        <v>0</v>
      </c>
      <c r="H1059" s="1" t="s">
        <v>12</v>
      </c>
    </row>
    <row r="1060" spans="1:8" ht="15.75" hidden="1">
      <c r="A1060" s="4">
        <v>45417.5</v>
      </c>
      <c r="B1060" s="9">
        <v>21.5</v>
      </c>
      <c r="C1060" s="9">
        <v>2.2999999999999998</v>
      </c>
      <c r="D1060" s="9">
        <v>7.2</v>
      </c>
      <c r="E1060" s="2">
        <v>13</v>
      </c>
      <c r="F1060" s="2">
        <v>34</v>
      </c>
      <c r="G1060" s="9">
        <v>0</v>
      </c>
      <c r="H1060" s="1" t="s">
        <v>10</v>
      </c>
    </row>
    <row r="1061" spans="1:8" ht="15.75" hidden="1">
      <c r="A1061" s="4">
        <v>45417.75</v>
      </c>
      <c r="B1061" s="9">
        <v>17.2</v>
      </c>
      <c r="C1061" s="9">
        <v>1.2</v>
      </c>
      <c r="D1061" s="9">
        <v>1.8</v>
      </c>
      <c r="E1061" s="2">
        <v>100</v>
      </c>
      <c r="F1061" s="2">
        <v>47</v>
      </c>
      <c r="G1061" s="9">
        <v>0</v>
      </c>
      <c r="H1061" s="1" t="s">
        <v>11</v>
      </c>
    </row>
    <row r="1062" spans="1:8" ht="15.75" hidden="1">
      <c r="A1062" s="4">
        <v>45418</v>
      </c>
      <c r="B1062" s="9">
        <v>12.3</v>
      </c>
      <c r="C1062" s="9">
        <v>3.3</v>
      </c>
      <c r="D1062" s="9">
        <v>6</v>
      </c>
      <c r="E1062" s="2">
        <v>100</v>
      </c>
      <c r="F1062" s="2">
        <v>85</v>
      </c>
      <c r="G1062" s="9">
        <v>0.9</v>
      </c>
      <c r="H1062" s="1" t="s">
        <v>14</v>
      </c>
    </row>
    <row r="1063" spans="1:8" ht="15.75" hidden="1">
      <c r="A1063" s="4">
        <v>45418.25</v>
      </c>
      <c r="B1063" s="9">
        <v>13.3</v>
      </c>
      <c r="C1063" s="9">
        <v>1.2</v>
      </c>
      <c r="D1063" s="9">
        <v>2.5</v>
      </c>
      <c r="E1063" s="2">
        <v>88</v>
      </c>
      <c r="F1063" s="2">
        <v>83</v>
      </c>
      <c r="G1063" s="9">
        <v>0</v>
      </c>
      <c r="H1063" s="1" t="s">
        <v>11</v>
      </c>
    </row>
    <row r="1064" spans="1:8" ht="15.75" hidden="1">
      <c r="A1064" s="4">
        <v>45418.5</v>
      </c>
      <c r="B1064" s="9">
        <v>15.8</v>
      </c>
      <c r="C1064" s="9">
        <v>2.2999999999999998</v>
      </c>
      <c r="D1064" s="9">
        <v>5.7</v>
      </c>
      <c r="E1064" s="2">
        <v>13</v>
      </c>
      <c r="F1064" s="2">
        <v>68</v>
      </c>
      <c r="G1064" s="9">
        <v>0</v>
      </c>
      <c r="H1064" s="1" t="s">
        <v>10</v>
      </c>
    </row>
    <row r="1065" spans="1:8" ht="15.75" hidden="1">
      <c r="A1065" s="4">
        <v>45418.75</v>
      </c>
      <c r="B1065" s="9">
        <v>10.8</v>
      </c>
      <c r="C1065" s="9">
        <v>2</v>
      </c>
      <c r="D1065" s="9">
        <v>4.9000000000000004</v>
      </c>
      <c r="E1065" s="2">
        <v>88</v>
      </c>
      <c r="F1065" s="2">
        <v>85</v>
      </c>
      <c r="G1065" s="9">
        <v>0</v>
      </c>
      <c r="H1065" s="1" t="s">
        <v>11</v>
      </c>
    </row>
    <row r="1066" spans="1:8" ht="15.75" hidden="1">
      <c r="A1066" s="4">
        <v>45419</v>
      </c>
      <c r="B1066" s="9">
        <v>7</v>
      </c>
      <c r="C1066" s="9">
        <v>2.5</v>
      </c>
      <c r="D1066" s="9">
        <v>5.4</v>
      </c>
      <c r="E1066" s="2">
        <v>100</v>
      </c>
      <c r="F1066" s="2">
        <v>99</v>
      </c>
      <c r="G1066" s="9">
        <v>0</v>
      </c>
      <c r="H1066" s="1" t="s">
        <v>13</v>
      </c>
    </row>
    <row r="1067" spans="1:8" ht="15.75" hidden="1">
      <c r="A1067" s="4">
        <v>45419.25</v>
      </c>
      <c r="B1067" s="9">
        <v>5.2</v>
      </c>
      <c r="C1067" s="9">
        <v>3.8</v>
      </c>
      <c r="D1067" s="9">
        <v>9</v>
      </c>
      <c r="E1067" s="2">
        <v>88</v>
      </c>
      <c r="F1067" s="2">
        <v>82</v>
      </c>
      <c r="G1067" s="9">
        <v>0</v>
      </c>
      <c r="H1067" s="1" t="s">
        <v>15</v>
      </c>
    </row>
    <row r="1068" spans="1:8" ht="15.75" hidden="1">
      <c r="A1068" s="4">
        <v>45419.5</v>
      </c>
      <c r="B1068" s="9">
        <v>10.4</v>
      </c>
      <c r="C1068" s="9">
        <v>3.5</v>
      </c>
      <c r="D1068" s="9">
        <v>8.6999999999999993</v>
      </c>
      <c r="E1068" s="2">
        <v>75</v>
      </c>
      <c r="F1068" s="2">
        <v>46</v>
      </c>
      <c r="G1068" s="9">
        <v>0</v>
      </c>
      <c r="H1068" s="1" t="s">
        <v>9</v>
      </c>
    </row>
    <row r="1069" spans="1:8" ht="15.75" hidden="1">
      <c r="A1069" s="4">
        <v>45419.75</v>
      </c>
      <c r="B1069" s="9">
        <v>8.1</v>
      </c>
      <c r="C1069" s="9">
        <v>2.6</v>
      </c>
      <c r="D1069" s="9">
        <v>6.1</v>
      </c>
      <c r="E1069" s="2">
        <v>0</v>
      </c>
      <c r="F1069" s="2">
        <v>52</v>
      </c>
      <c r="G1069" s="9">
        <v>0</v>
      </c>
      <c r="H1069" s="1" t="s">
        <v>8</v>
      </c>
    </row>
    <row r="1070" spans="1:8" ht="15.75" hidden="1">
      <c r="A1070" s="4">
        <v>45420</v>
      </c>
      <c r="B1070" s="9">
        <v>0.8</v>
      </c>
      <c r="C1070" s="9">
        <v>1</v>
      </c>
      <c r="D1070" s="9">
        <v>1.7</v>
      </c>
      <c r="E1070" s="2">
        <v>0</v>
      </c>
      <c r="F1070" s="2">
        <v>87</v>
      </c>
      <c r="G1070" s="9">
        <v>0</v>
      </c>
      <c r="H1070" s="1" t="s">
        <v>8</v>
      </c>
    </row>
    <row r="1071" spans="1:8" ht="15.75" hidden="1">
      <c r="A1071" s="4">
        <v>45420.25</v>
      </c>
      <c r="B1071" s="9">
        <v>7.8</v>
      </c>
      <c r="C1071" s="9">
        <v>2.6</v>
      </c>
      <c r="D1071" s="9">
        <v>4.8</v>
      </c>
      <c r="E1071" s="2">
        <v>0</v>
      </c>
      <c r="F1071" s="2">
        <v>51</v>
      </c>
      <c r="G1071" s="9">
        <v>0</v>
      </c>
      <c r="H1071" s="1" t="s">
        <v>8</v>
      </c>
    </row>
    <row r="1072" spans="1:8" ht="15.75" hidden="1">
      <c r="A1072" s="4">
        <v>45420.5</v>
      </c>
      <c r="B1072" s="9">
        <v>11.7</v>
      </c>
      <c r="C1072" s="9">
        <v>3.2</v>
      </c>
      <c r="D1072" s="9">
        <v>8.1</v>
      </c>
      <c r="E1072" s="2">
        <v>25</v>
      </c>
      <c r="F1072" s="2">
        <v>42</v>
      </c>
      <c r="G1072" s="9">
        <v>0</v>
      </c>
      <c r="H1072" s="1" t="s">
        <v>10</v>
      </c>
    </row>
    <row r="1073" spans="1:8" ht="15.75" hidden="1">
      <c r="A1073" s="4">
        <v>45420.75</v>
      </c>
      <c r="B1073" s="9">
        <v>8.3000000000000007</v>
      </c>
      <c r="C1073" s="9">
        <v>1.8</v>
      </c>
      <c r="D1073" s="9">
        <v>5.4</v>
      </c>
      <c r="E1073" s="2">
        <v>63</v>
      </c>
      <c r="F1073" s="2">
        <v>46</v>
      </c>
      <c r="G1073" s="9">
        <v>0</v>
      </c>
      <c r="H1073" s="1" t="s">
        <v>9</v>
      </c>
    </row>
    <row r="1074" spans="1:8" ht="15.75" hidden="1">
      <c r="A1074" s="4">
        <v>45421</v>
      </c>
      <c r="B1074" s="9">
        <v>3.1</v>
      </c>
      <c r="C1074" s="9">
        <v>0.8</v>
      </c>
      <c r="D1074" s="9">
        <v>1.8</v>
      </c>
      <c r="E1074" s="2">
        <v>100</v>
      </c>
      <c r="F1074" s="2">
        <v>74</v>
      </c>
      <c r="G1074" s="9">
        <v>0</v>
      </c>
      <c r="H1074" s="1" t="s">
        <v>11</v>
      </c>
    </row>
    <row r="1075" spans="1:8" ht="15.75" hidden="1">
      <c r="A1075" s="4">
        <v>45421.25</v>
      </c>
      <c r="B1075" s="9">
        <v>6.2</v>
      </c>
      <c r="C1075" s="9">
        <v>3.4</v>
      </c>
      <c r="D1075" s="9">
        <v>6.3</v>
      </c>
      <c r="E1075" s="2">
        <v>100</v>
      </c>
      <c r="F1075" s="2">
        <v>49</v>
      </c>
      <c r="G1075" s="9">
        <v>0</v>
      </c>
      <c r="H1075" s="1" t="s">
        <v>11</v>
      </c>
    </row>
    <row r="1076" spans="1:8" ht="15.75" hidden="1">
      <c r="A1076" s="4">
        <v>45421.5</v>
      </c>
      <c r="B1076" s="9">
        <v>8.3000000000000007</v>
      </c>
      <c r="C1076" s="9">
        <v>2.9</v>
      </c>
      <c r="D1076" s="9">
        <v>5.8</v>
      </c>
      <c r="E1076" s="2">
        <v>100</v>
      </c>
      <c r="F1076" s="2">
        <v>62</v>
      </c>
      <c r="G1076" s="9">
        <v>0</v>
      </c>
      <c r="H1076" s="1" t="s">
        <v>14</v>
      </c>
    </row>
    <row r="1077" spans="1:8" ht="15.75" hidden="1">
      <c r="A1077" s="4">
        <v>45421.75</v>
      </c>
      <c r="B1077" s="9">
        <v>7.4</v>
      </c>
      <c r="C1077" s="9">
        <v>1.7</v>
      </c>
      <c r="D1077" s="9">
        <v>4.4000000000000004</v>
      </c>
      <c r="E1077" s="2">
        <v>88</v>
      </c>
      <c r="F1077" s="2">
        <v>86</v>
      </c>
      <c r="G1077" s="9">
        <v>0</v>
      </c>
      <c r="H1077" s="1" t="s">
        <v>11</v>
      </c>
    </row>
    <row r="1078" spans="1:8" ht="15.75" hidden="1">
      <c r="A1078" s="4">
        <v>45422</v>
      </c>
      <c r="B1078" s="9">
        <v>6.5</v>
      </c>
      <c r="C1078" s="9">
        <v>2</v>
      </c>
      <c r="D1078" s="9">
        <v>3.7</v>
      </c>
      <c r="E1078" s="2">
        <v>88</v>
      </c>
      <c r="F1078" s="2">
        <v>93</v>
      </c>
      <c r="G1078" s="9">
        <v>0</v>
      </c>
      <c r="H1078" s="1" t="s">
        <v>11</v>
      </c>
    </row>
    <row r="1079" spans="1:8" ht="15.75" hidden="1">
      <c r="A1079" s="4">
        <v>45422.25</v>
      </c>
      <c r="B1079" s="9">
        <v>9.1999999999999993</v>
      </c>
      <c r="C1079" s="9">
        <v>3.5</v>
      </c>
      <c r="D1079" s="9">
        <v>8.5</v>
      </c>
      <c r="E1079" s="2">
        <v>100</v>
      </c>
      <c r="F1079" s="2">
        <v>94</v>
      </c>
      <c r="G1079" s="9">
        <v>0.3</v>
      </c>
      <c r="H1079" s="1" t="s">
        <v>14</v>
      </c>
    </row>
    <row r="1080" spans="1:8" ht="15.75" hidden="1">
      <c r="A1080" s="4">
        <v>45422.5</v>
      </c>
      <c r="B1080" s="9">
        <v>10.9</v>
      </c>
      <c r="C1080" s="9">
        <v>3.9</v>
      </c>
      <c r="D1080" s="9">
        <v>9</v>
      </c>
      <c r="E1080" s="2">
        <v>100</v>
      </c>
      <c r="F1080" s="2">
        <v>96</v>
      </c>
      <c r="G1080" s="9">
        <v>0.1</v>
      </c>
      <c r="H1080" s="1" t="s">
        <v>14</v>
      </c>
    </row>
    <row r="1081" spans="1:8" ht="15.75" hidden="1">
      <c r="A1081" s="4">
        <v>45422.75</v>
      </c>
      <c r="B1081" s="9">
        <v>11.7</v>
      </c>
      <c r="C1081" s="9">
        <v>1.5</v>
      </c>
      <c r="D1081" s="9">
        <v>5</v>
      </c>
      <c r="E1081" s="2">
        <v>13</v>
      </c>
      <c r="F1081" s="2">
        <v>71</v>
      </c>
      <c r="G1081" s="9">
        <v>0</v>
      </c>
      <c r="H1081" s="1" t="s">
        <v>10</v>
      </c>
    </row>
    <row r="1082" spans="1:8" ht="15.75" hidden="1">
      <c r="A1082" s="4">
        <v>45423</v>
      </c>
      <c r="B1082" s="9">
        <v>2.8</v>
      </c>
      <c r="C1082" s="9">
        <v>1.6</v>
      </c>
      <c r="D1082" s="9">
        <v>3.9</v>
      </c>
      <c r="E1082" s="2">
        <v>0</v>
      </c>
      <c r="F1082" s="2">
        <v>76</v>
      </c>
      <c r="G1082" s="9">
        <v>0</v>
      </c>
      <c r="H1082" s="1" t="s">
        <v>8</v>
      </c>
    </row>
    <row r="1083" spans="1:8" ht="15.75" hidden="1">
      <c r="A1083" s="4">
        <v>45423.25</v>
      </c>
      <c r="B1083" s="9">
        <v>5.5</v>
      </c>
      <c r="C1083" s="9">
        <v>2.8</v>
      </c>
      <c r="D1083" s="9">
        <v>5.6</v>
      </c>
      <c r="E1083" s="2">
        <v>0</v>
      </c>
      <c r="F1083" s="2">
        <v>73</v>
      </c>
      <c r="G1083" s="9">
        <v>0</v>
      </c>
      <c r="H1083" s="1" t="s">
        <v>8</v>
      </c>
    </row>
    <row r="1084" spans="1:8" ht="15.75" hidden="1">
      <c r="A1084" s="4">
        <v>45423.5</v>
      </c>
      <c r="B1084" s="9">
        <v>12.8</v>
      </c>
      <c r="C1084" s="9">
        <v>5</v>
      </c>
      <c r="D1084" s="9">
        <v>11.2</v>
      </c>
      <c r="E1084" s="2">
        <v>38</v>
      </c>
      <c r="F1084" s="2">
        <v>38</v>
      </c>
      <c r="G1084" s="9">
        <v>0</v>
      </c>
      <c r="H1084" s="1" t="s">
        <v>12</v>
      </c>
    </row>
    <row r="1085" spans="1:8" ht="15.75" hidden="1">
      <c r="A1085" s="4">
        <v>45423.75</v>
      </c>
      <c r="B1085" s="9">
        <v>9.9</v>
      </c>
      <c r="C1085" s="9">
        <v>2.7</v>
      </c>
      <c r="D1085" s="9">
        <v>7.6</v>
      </c>
      <c r="E1085" s="2">
        <v>0</v>
      </c>
      <c r="F1085" s="2">
        <v>41</v>
      </c>
      <c r="G1085" s="9">
        <v>0</v>
      </c>
      <c r="H1085" s="1" t="s">
        <v>8</v>
      </c>
    </row>
    <row r="1086" spans="1:8" ht="15.75" hidden="1">
      <c r="A1086" s="4">
        <v>45424</v>
      </c>
      <c r="B1086" s="9">
        <v>3.1</v>
      </c>
      <c r="C1086" s="9">
        <v>2</v>
      </c>
      <c r="D1086" s="9">
        <v>3.4</v>
      </c>
      <c r="E1086" s="2">
        <v>0</v>
      </c>
      <c r="F1086" s="2">
        <v>69</v>
      </c>
      <c r="G1086" s="9">
        <v>0</v>
      </c>
      <c r="H1086" s="1" t="s">
        <v>8</v>
      </c>
    </row>
    <row r="1087" spans="1:8" ht="15.75" hidden="1">
      <c r="A1087" s="4">
        <v>45424.25</v>
      </c>
      <c r="B1087" s="9">
        <v>7</v>
      </c>
      <c r="C1087" s="9">
        <v>2.1</v>
      </c>
      <c r="D1087" s="9">
        <v>4.3</v>
      </c>
      <c r="E1087" s="2">
        <v>0</v>
      </c>
      <c r="F1087" s="2">
        <v>65</v>
      </c>
      <c r="G1087" s="9">
        <v>0</v>
      </c>
      <c r="H1087" s="1" t="s">
        <v>8</v>
      </c>
    </row>
    <row r="1088" spans="1:8" ht="15.75" hidden="1">
      <c r="A1088" s="4">
        <v>45424.5</v>
      </c>
      <c r="B1088" s="9">
        <v>14.4</v>
      </c>
      <c r="C1088" s="9">
        <v>3</v>
      </c>
      <c r="D1088" s="9">
        <v>7.6</v>
      </c>
      <c r="E1088" s="2">
        <v>0</v>
      </c>
      <c r="F1088" s="2">
        <v>31</v>
      </c>
      <c r="G1088" s="9">
        <v>0</v>
      </c>
      <c r="H1088" s="1" t="s">
        <v>8</v>
      </c>
    </row>
    <row r="1089" spans="1:8" ht="15.75" hidden="1">
      <c r="A1089" s="4">
        <v>45424.75</v>
      </c>
      <c r="B1089" s="9">
        <v>11.7</v>
      </c>
      <c r="C1089" s="9">
        <v>1.2</v>
      </c>
      <c r="D1089" s="9">
        <v>5</v>
      </c>
      <c r="E1089" s="2">
        <v>0</v>
      </c>
      <c r="F1089" s="2">
        <v>37</v>
      </c>
      <c r="G1089" s="9">
        <v>0</v>
      </c>
      <c r="H1089" s="1" t="s">
        <v>8</v>
      </c>
    </row>
    <row r="1090" spans="1:8" ht="15.75" hidden="1">
      <c r="A1090" s="4">
        <v>45425</v>
      </c>
      <c r="B1090" s="9">
        <v>4.4000000000000004</v>
      </c>
      <c r="C1090" s="9">
        <v>0.3</v>
      </c>
      <c r="D1090" s="9">
        <v>1</v>
      </c>
      <c r="E1090" s="2">
        <v>100</v>
      </c>
      <c r="F1090" s="2">
        <v>80</v>
      </c>
      <c r="G1090" s="9">
        <v>0</v>
      </c>
      <c r="H1090" s="1" t="s">
        <v>11</v>
      </c>
    </row>
    <row r="1091" spans="1:8" ht="15.75" hidden="1">
      <c r="A1091" s="4">
        <v>45425.25</v>
      </c>
      <c r="B1091" s="9">
        <v>13.1</v>
      </c>
      <c r="C1091" s="9">
        <v>1.4</v>
      </c>
      <c r="D1091" s="9">
        <v>2.9</v>
      </c>
      <c r="E1091" s="2">
        <v>0</v>
      </c>
      <c r="F1091" s="2">
        <v>37</v>
      </c>
      <c r="G1091" s="9">
        <v>0</v>
      </c>
      <c r="H1091" s="1" t="s">
        <v>8</v>
      </c>
    </row>
    <row r="1092" spans="1:8" ht="15.75" hidden="1">
      <c r="A1092" s="4">
        <v>45425.5</v>
      </c>
      <c r="B1092" s="9">
        <v>18.899999999999999</v>
      </c>
      <c r="C1092" s="9">
        <v>1.1000000000000001</v>
      </c>
      <c r="D1092" s="9">
        <v>5</v>
      </c>
      <c r="E1092" s="2">
        <v>0</v>
      </c>
      <c r="F1092" s="2">
        <v>27</v>
      </c>
      <c r="G1092" s="9">
        <v>0</v>
      </c>
      <c r="H1092" s="1" t="s">
        <v>8</v>
      </c>
    </row>
    <row r="1093" spans="1:8" ht="15.75" hidden="1">
      <c r="A1093" s="4">
        <v>45425.75</v>
      </c>
      <c r="B1093" s="9">
        <v>16</v>
      </c>
      <c r="C1093" s="9">
        <v>2.2000000000000002</v>
      </c>
      <c r="D1093" s="9">
        <v>5.3</v>
      </c>
      <c r="E1093" s="2">
        <v>100</v>
      </c>
      <c r="F1093" s="2">
        <v>41</v>
      </c>
      <c r="G1093" s="9">
        <v>0</v>
      </c>
      <c r="H1093" s="1" t="s">
        <v>11</v>
      </c>
    </row>
    <row r="1094" spans="1:8" ht="15.75" hidden="1">
      <c r="A1094" s="4">
        <v>45426</v>
      </c>
      <c r="B1094" s="9">
        <v>11.3</v>
      </c>
      <c r="C1094" s="9">
        <v>0.7</v>
      </c>
      <c r="D1094" s="9">
        <v>2.1</v>
      </c>
      <c r="E1094" s="2">
        <v>100</v>
      </c>
      <c r="F1094" s="2">
        <v>65</v>
      </c>
      <c r="G1094" s="9">
        <v>0</v>
      </c>
      <c r="H1094" s="1" t="s">
        <v>11</v>
      </c>
    </row>
    <row r="1095" spans="1:8" ht="15.75" hidden="1">
      <c r="A1095" s="4">
        <v>45426.25</v>
      </c>
      <c r="B1095" s="9">
        <v>11.1</v>
      </c>
      <c r="C1095" s="9">
        <v>3.4</v>
      </c>
      <c r="D1095" s="9">
        <v>5.3</v>
      </c>
      <c r="E1095" s="2">
        <v>100</v>
      </c>
      <c r="F1095" s="2">
        <v>60</v>
      </c>
      <c r="G1095" s="9">
        <v>0</v>
      </c>
      <c r="H1095" s="1" t="s">
        <v>11</v>
      </c>
    </row>
    <row r="1096" spans="1:8" ht="15.75" hidden="1">
      <c r="A1096" s="4">
        <v>45426.5</v>
      </c>
      <c r="B1096" s="9">
        <v>18</v>
      </c>
      <c r="C1096" s="9">
        <v>2.2999999999999998</v>
      </c>
      <c r="D1096" s="9">
        <v>6</v>
      </c>
      <c r="E1096" s="2">
        <v>13</v>
      </c>
      <c r="F1096" s="2">
        <v>38</v>
      </c>
      <c r="G1096" s="9">
        <v>0</v>
      </c>
      <c r="H1096" s="1" t="s">
        <v>10</v>
      </c>
    </row>
    <row r="1097" spans="1:8" ht="15.75" hidden="1">
      <c r="A1097" s="4">
        <v>45426.75</v>
      </c>
      <c r="B1097" s="9">
        <v>15.7</v>
      </c>
      <c r="C1097" s="9">
        <v>2.1</v>
      </c>
      <c r="D1097" s="9">
        <v>3.6</v>
      </c>
      <c r="E1097" s="2">
        <v>100</v>
      </c>
      <c r="F1097" s="2">
        <v>51</v>
      </c>
      <c r="G1097" s="9">
        <v>0</v>
      </c>
      <c r="H1097" s="1" t="s">
        <v>11</v>
      </c>
    </row>
    <row r="1098" spans="1:8" ht="15.75" hidden="1">
      <c r="A1098" s="4">
        <v>45427</v>
      </c>
      <c r="B1098" s="9">
        <v>10.6</v>
      </c>
      <c r="C1098" s="9">
        <v>1.3</v>
      </c>
      <c r="D1098" s="9">
        <v>2.2999999999999998</v>
      </c>
      <c r="E1098" s="2">
        <v>100</v>
      </c>
      <c r="F1098" s="2">
        <v>71</v>
      </c>
      <c r="G1098" s="9">
        <v>0</v>
      </c>
      <c r="H1098" s="1" t="s">
        <v>11</v>
      </c>
    </row>
    <row r="1099" spans="1:8" ht="15.75" hidden="1">
      <c r="A1099" s="4">
        <v>45427.25</v>
      </c>
      <c r="B1099" s="9">
        <v>11.9</v>
      </c>
      <c r="C1099" s="9">
        <v>1.9</v>
      </c>
      <c r="D1099" s="9">
        <v>3.8</v>
      </c>
      <c r="E1099" s="2">
        <v>88</v>
      </c>
      <c r="F1099" s="2">
        <v>61</v>
      </c>
      <c r="G1099" s="9">
        <v>0</v>
      </c>
      <c r="H1099" s="1" t="s">
        <v>11</v>
      </c>
    </row>
    <row r="1100" spans="1:8" ht="15.75" hidden="1">
      <c r="A1100" s="4">
        <v>45427.5</v>
      </c>
      <c r="B1100" s="9">
        <v>18.399999999999999</v>
      </c>
      <c r="C1100" s="9">
        <v>2.9</v>
      </c>
      <c r="D1100" s="9">
        <v>7.8</v>
      </c>
      <c r="E1100" s="2">
        <v>50</v>
      </c>
      <c r="F1100" s="2">
        <v>35</v>
      </c>
      <c r="G1100" s="9">
        <v>0</v>
      </c>
      <c r="H1100" s="1" t="s">
        <v>12</v>
      </c>
    </row>
    <row r="1101" spans="1:8" ht="15.75" hidden="1">
      <c r="A1101" s="4">
        <v>45427.75</v>
      </c>
      <c r="B1101" s="9">
        <v>15.2</v>
      </c>
      <c r="C1101" s="9">
        <v>2</v>
      </c>
      <c r="D1101" s="9">
        <v>4.3</v>
      </c>
      <c r="E1101" s="2">
        <v>50</v>
      </c>
      <c r="F1101" s="2">
        <v>44</v>
      </c>
      <c r="G1101" s="9">
        <v>0</v>
      </c>
      <c r="H1101" s="1" t="s">
        <v>12</v>
      </c>
    </row>
    <row r="1102" spans="1:8" ht="15.75" hidden="1">
      <c r="A1102" s="4">
        <v>45428</v>
      </c>
      <c r="B1102" s="9">
        <v>6</v>
      </c>
      <c r="C1102" s="9">
        <v>1.3</v>
      </c>
      <c r="D1102" s="9">
        <v>2</v>
      </c>
      <c r="E1102" s="2">
        <v>0</v>
      </c>
      <c r="F1102" s="2">
        <v>80</v>
      </c>
      <c r="G1102" s="9">
        <v>0</v>
      </c>
      <c r="H1102" s="1" t="s">
        <v>8</v>
      </c>
    </row>
    <row r="1103" spans="1:8" ht="15.75" hidden="1">
      <c r="A1103" s="4">
        <v>45428.25</v>
      </c>
      <c r="B1103" s="9">
        <v>13.2</v>
      </c>
      <c r="C1103" s="9">
        <v>2.2000000000000002</v>
      </c>
      <c r="D1103" s="9">
        <v>3.6</v>
      </c>
      <c r="E1103" s="2">
        <v>0</v>
      </c>
      <c r="F1103" s="2">
        <v>51</v>
      </c>
      <c r="G1103" s="9">
        <v>0</v>
      </c>
      <c r="H1103" s="1" t="s">
        <v>8</v>
      </c>
    </row>
    <row r="1104" spans="1:8" ht="15.75" hidden="1">
      <c r="A1104" s="4">
        <v>45428.5</v>
      </c>
      <c r="B1104" s="9">
        <v>20</v>
      </c>
      <c r="C1104" s="9">
        <v>4.5999999999999996</v>
      </c>
      <c r="D1104" s="9">
        <v>9.5</v>
      </c>
      <c r="E1104" s="2">
        <v>75</v>
      </c>
      <c r="F1104" s="2">
        <v>30</v>
      </c>
      <c r="G1104" s="9">
        <v>0</v>
      </c>
      <c r="H1104" s="1" t="s">
        <v>9</v>
      </c>
    </row>
    <row r="1105" spans="1:8" ht="15.75" hidden="1">
      <c r="A1105" s="4">
        <v>45428.75</v>
      </c>
      <c r="B1105" s="9">
        <v>16.399999999999999</v>
      </c>
      <c r="C1105" s="9">
        <v>1.2</v>
      </c>
      <c r="D1105" s="9">
        <v>3.4</v>
      </c>
      <c r="E1105" s="2">
        <v>0</v>
      </c>
      <c r="F1105" s="2">
        <v>38</v>
      </c>
      <c r="G1105" s="9">
        <v>0</v>
      </c>
      <c r="H1105" s="1" t="s">
        <v>8</v>
      </c>
    </row>
    <row r="1106" spans="1:8" ht="15.75" hidden="1">
      <c r="A1106" s="4">
        <v>45429</v>
      </c>
      <c r="B1106" s="9">
        <v>6.1</v>
      </c>
      <c r="C1106" s="9">
        <v>0.3</v>
      </c>
      <c r="D1106" s="9">
        <v>1.1000000000000001</v>
      </c>
      <c r="E1106" s="2">
        <v>0</v>
      </c>
      <c r="F1106" s="2">
        <v>85</v>
      </c>
      <c r="G1106" s="9">
        <v>0</v>
      </c>
      <c r="H1106" s="1" t="s">
        <v>8</v>
      </c>
    </row>
    <row r="1107" spans="1:8" ht="15.75" hidden="1">
      <c r="A1107" s="4">
        <v>45429.25</v>
      </c>
      <c r="B1107" s="9">
        <v>14.8</v>
      </c>
      <c r="C1107" s="9">
        <v>0.9</v>
      </c>
      <c r="D1107" s="9">
        <v>1.2</v>
      </c>
      <c r="E1107" s="2">
        <v>0</v>
      </c>
      <c r="F1107" s="2">
        <v>46</v>
      </c>
      <c r="G1107" s="9">
        <v>0</v>
      </c>
      <c r="H1107" s="1" t="s">
        <v>8</v>
      </c>
    </row>
    <row r="1108" spans="1:8" ht="15.75" hidden="1">
      <c r="A1108" s="4">
        <v>45429.5</v>
      </c>
      <c r="B1108" s="9">
        <v>21.9</v>
      </c>
      <c r="C1108" s="9">
        <v>1.7</v>
      </c>
      <c r="D1108" s="9">
        <v>5.9</v>
      </c>
      <c r="E1108" s="2">
        <v>0</v>
      </c>
      <c r="F1108" s="2">
        <v>35</v>
      </c>
      <c r="G1108" s="9">
        <v>0</v>
      </c>
      <c r="H1108" s="1" t="s">
        <v>8</v>
      </c>
    </row>
    <row r="1109" spans="1:8" ht="15.75" hidden="1">
      <c r="A1109" s="4">
        <v>45429.75</v>
      </c>
      <c r="B1109" s="9">
        <v>20.7</v>
      </c>
      <c r="C1109" s="9">
        <v>0.9</v>
      </c>
      <c r="D1109" s="9">
        <v>3.4</v>
      </c>
      <c r="E1109" s="2">
        <v>25</v>
      </c>
      <c r="F1109" s="2">
        <v>45</v>
      </c>
      <c r="G1109" s="9">
        <v>0</v>
      </c>
      <c r="H1109" s="1" t="s">
        <v>10</v>
      </c>
    </row>
    <row r="1110" spans="1:8" ht="15.75" hidden="1">
      <c r="A1110" s="4">
        <v>45432</v>
      </c>
      <c r="B1110" s="9">
        <v>9.6999999999999993</v>
      </c>
      <c r="C1110" s="9">
        <v>0.9</v>
      </c>
      <c r="D1110" s="9">
        <v>1.6</v>
      </c>
      <c r="E1110" s="2">
        <v>0</v>
      </c>
      <c r="F1110" s="2">
        <v>100</v>
      </c>
      <c r="G1110" s="9">
        <v>0</v>
      </c>
      <c r="H1110" s="1" t="s">
        <v>13</v>
      </c>
    </row>
    <row r="1111" spans="1:8" ht="15.75" hidden="1">
      <c r="A1111" s="4">
        <v>45432.25</v>
      </c>
      <c r="B1111" s="9">
        <v>17.399999999999999</v>
      </c>
      <c r="C1111" s="9">
        <v>1.4</v>
      </c>
      <c r="D1111" s="9">
        <v>3.4</v>
      </c>
      <c r="E1111" s="2">
        <v>0</v>
      </c>
      <c r="F1111" s="2">
        <v>69</v>
      </c>
      <c r="G1111" s="9">
        <v>0</v>
      </c>
      <c r="H1111" s="1" t="s">
        <v>8</v>
      </c>
    </row>
    <row r="1112" spans="1:8" ht="15.75" hidden="1">
      <c r="A1112" s="4">
        <v>45432.5</v>
      </c>
      <c r="B1112" s="9">
        <v>22.8</v>
      </c>
      <c r="C1112" s="9">
        <v>2.5</v>
      </c>
      <c r="D1112" s="9">
        <v>7.8</v>
      </c>
      <c r="E1112" s="2">
        <v>88</v>
      </c>
      <c r="F1112" s="2">
        <v>45</v>
      </c>
      <c r="G1112" s="9">
        <v>0</v>
      </c>
      <c r="H1112" s="1" t="s">
        <v>15</v>
      </c>
    </row>
    <row r="1113" spans="1:8" ht="15.75" hidden="1">
      <c r="A1113" s="4">
        <v>45432.75</v>
      </c>
      <c r="B1113" s="9">
        <v>16.2</v>
      </c>
      <c r="C1113" s="9">
        <v>0.6</v>
      </c>
      <c r="D1113" s="9">
        <v>1.8</v>
      </c>
      <c r="E1113" s="2">
        <v>88</v>
      </c>
      <c r="F1113" s="2">
        <v>80</v>
      </c>
      <c r="G1113" s="9">
        <v>0</v>
      </c>
      <c r="H1113" s="1" t="s">
        <v>11</v>
      </c>
    </row>
    <row r="1114" spans="1:8" ht="15.75" hidden="1">
      <c r="A1114" s="4">
        <v>45433</v>
      </c>
      <c r="B1114" s="9">
        <v>12.7</v>
      </c>
      <c r="C1114" s="9">
        <v>1</v>
      </c>
      <c r="D1114" s="9">
        <v>1.7</v>
      </c>
      <c r="E1114" s="2">
        <v>88</v>
      </c>
      <c r="F1114" s="2">
        <v>97</v>
      </c>
      <c r="G1114" s="9">
        <v>0</v>
      </c>
      <c r="H1114" s="1" t="s">
        <v>11</v>
      </c>
    </row>
    <row r="1115" spans="1:8" ht="15.75" hidden="1">
      <c r="A1115" s="4">
        <v>45433.25</v>
      </c>
      <c r="B1115" s="9">
        <v>16.5</v>
      </c>
      <c r="C1115" s="9">
        <v>1.1000000000000001</v>
      </c>
      <c r="D1115" s="9">
        <v>2.4</v>
      </c>
      <c r="E1115" s="2">
        <v>88</v>
      </c>
      <c r="F1115" s="2">
        <v>77</v>
      </c>
      <c r="G1115" s="9">
        <v>0</v>
      </c>
      <c r="H1115" s="1" t="s">
        <v>11</v>
      </c>
    </row>
    <row r="1116" spans="1:8" ht="15.75" hidden="1">
      <c r="A1116" s="4">
        <v>45433.5</v>
      </c>
      <c r="B1116" s="9">
        <v>22.9</v>
      </c>
      <c r="C1116" s="9">
        <v>1.4</v>
      </c>
      <c r="D1116" s="9">
        <v>5.4</v>
      </c>
      <c r="E1116" s="2">
        <v>88</v>
      </c>
      <c r="F1116" s="2">
        <v>48</v>
      </c>
      <c r="G1116" s="9">
        <v>0</v>
      </c>
      <c r="H1116" s="1" t="s">
        <v>11</v>
      </c>
    </row>
    <row r="1117" spans="1:8" ht="15.75" hidden="1">
      <c r="A1117" s="4">
        <v>45433.75</v>
      </c>
      <c r="B1117" s="9">
        <v>15.4</v>
      </c>
      <c r="C1117" s="9">
        <v>1.9</v>
      </c>
      <c r="D1117" s="9">
        <v>3.9</v>
      </c>
      <c r="E1117" s="2">
        <v>0</v>
      </c>
      <c r="F1117" s="2">
        <v>93</v>
      </c>
      <c r="G1117" s="9">
        <v>0</v>
      </c>
      <c r="H1117" s="1" t="s">
        <v>8</v>
      </c>
    </row>
    <row r="1118" spans="1:8" ht="15.75" hidden="1">
      <c r="A1118" s="4">
        <v>45434</v>
      </c>
      <c r="B1118" s="9">
        <v>14.3</v>
      </c>
      <c r="C1118" s="9">
        <v>1.6</v>
      </c>
      <c r="D1118" s="9">
        <v>3.5</v>
      </c>
      <c r="E1118" s="2">
        <v>100</v>
      </c>
      <c r="F1118" s="2">
        <v>88</v>
      </c>
      <c r="G1118" s="9">
        <v>0</v>
      </c>
      <c r="H1118" s="1" t="s">
        <v>11</v>
      </c>
    </row>
    <row r="1119" spans="1:8" ht="15.75" hidden="1">
      <c r="A1119" s="4">
        <v>45434.25</v>
      </c>
      <c r="B1119" s="9">
        <v>18.2</v>
      </c>
      <c r="C1119" s="9">
        <v>2.9</v>
      </c>
      <c r="D1119" s="9">
        <v>6.4</v>
      </c>
      <c r="E1119" s="2">
        <v>0</v>
      </c>
      <c r="F1119" s="2">
        <v>67</v>
      </c>
      <c r="G1119" s="9">
        <v>0</v>
      </c>
      <c r="H1119" s="1" t="s">
        <v>8</v>
      </c>
    </row>
    <row r="1120" spans="1:8" ht="15.75" hidden="1">
      <c r="A1120" s="4">
        <v>45434.5</v>
      </c>
      <c r="B1120" s="9">
        <v>23.5</v>
      </c>
      <c r="C1120" s="9">
        <v>4</v>
      </c>
      <c r="D1120" s="9">
        <v>8.4</v>
      </c>
      <c r="E1120" s="2">
        <v>63</v>
      </c>
      <c r="F1120" s="2">
        <v>47</v>
      </c>
      <c r="G1120" s="9">
        <v>0</v>
      </c>
      <c r="H1120" s="1" t="s">
        <v>9</v>
      </c>
    </row>
    <row r="1121" spans="1:8" ht="15.75" hidden="1">
      <c r="A1121" s="4">
        <v>45434.75</v>
      </c>
      <c r="B1121" s="9">
        <v>20.9</v>
      </c>
      <c r="C1121" s="9">
        <v>2</v>
      </c>
      <c r="D1121" s="9">
        <v>6.2</v>
      </c>
      <c r="E1121" s="2">
        <v>0</v>
      </c>
      <c r="F1121" s="2">
        <v>55</v>
      </c>
      <c r="G1121" s="9">
        <v>0</v>
      </c>
      <c r="H1121" s="1" t="s">
        <v>8</v>
      </c>
    </row>
    <row r="1122" spans="1:8" ht="15.75" hidden="1">
      <c r="A1122" s="4">
        <v>45435</v>
      </c>
      <c r="B1122" s="9">
        <v>15.8</v>
      </c>
      <c r="C1122" s="9">
        <v>1.8</v>
      </c>
      <c r="D1122" s="9">
        <v>5.4</v>
      </c>
      <c r="E1122" s="2">
        <v>88</v>
      </c>
      <c r="F1122" s="2">
        <v>82</v>
      </c>
      <c r="G1122" s="9">
        <v>0.5</v>
      </c>
      <c r="H1122" s="1" t="s">
        <v>15</v>
      </c>
    </row>
    <row r="1123" spans="1:8" ht="15.75" hidden="1">
      <c r="A1123" s="4">
        <v>45435.25</v>
      </c>
      <c r="B1123" s="9">
        <v>18.3</v>
      </c>
      <c r="C1123" s="9">
        <v>1.9</v>
      </c>
      <c r="D1123" s="9">
        <v>6</v>
      </c>
      <c r="E1123" s="2">
        <v>88</v>
      </c>
      <c r="F1123" s="2">
        <v>70</v>
      </c>
      <c r="G1123" s="9">
        <v>0</v>
      </c>
      <c r="H1123" s="1" t="s">
        <v>11</v>
      </c>
    </row>
    <row r="1124" spans="1:8" ht="15.75" hidden="1">
      <c r="A1124" s="4">
        <v>45435.5</v>
      </c>
      <c r="B1124" s="9">
        <v>24.6</v>
      </c>
      <c r="C1124" s="9">
        <v>3.2</v>
      </c>
      <c r="D1124" s="9">
        <v>10.3</v>
      </c>
      <c r="E1124" s="2">
        <v>63</v>
      </c>
      <c r="F1124" s="2">
        <v>42</v>
      </c>
      <c r="G1124" s="9">
        <v>0</v>
      </c>
      <c r="H1124" s="1" t="s">
        <v>9</v>
      </c>
    </row>
    <row r="1125" spans="1:8" ht="15.75" hidden="1">
      <c r="A1125" s="4">
        <v>45435.75</v>
      </c>
      <c r="B1125" s="9">
        <v>20.7</v>
      </c>
      <c r="C1125" s="9">
        <v>2</v>
      </c>
      <c r="D1125" s="9">
        <v>6</v>
      </c>
      <c r="E1125" s="2">
        <v>25</v>
      </c>
      <c r="F1125" s="2">
        <v>61</v>
      </c>
      <c r="G1125" s="9">
        <v>0</v>
      </c>
      <c r="H1125" s="1" t="s">
        <v>10</v>
      </c>
    </row>
    <row r="1126" spans="1:8" ht="15.75" hidden="1">
      <c r="A1126" s="4">
        <v>45436</v>
      </c>
      <c r="B1126" s="9">
        <v>15</v>
      </c>
      <c r="C1126" s="9">
        <v>0.8</v>
      </c>
      <c r="D1126" s="9">
        <v>2.6</v>
      </c>
      <c r="E1126" s="2">
        <v>0</v>
      </c>
      <c r="F1126" s="2">
        <v>78</v>
      </c>
      <c r="G1126" s="9">
        <v>0</v>
      </c>
      <c r="H1126" s="1" t="s">
        <v>8</v>
      </c>
    </row>
    <row r="1127" spans="1:8" ht="15.75" hidden="1">
      <c r="A1127" s="4">
        <v>45436.25</v>
      </c>
      <c r="B1127" s="9">
        <v>19</v>
      </c>
      <c r="C1127" s="9">
        <v>2.6</v>
      </c>
      <c r="D1127" s="9">
        <v>6.8</v>
      </c>
      <c r="E1127" s="2">
        <v>88</v>
      </c>
      <c r="F1127" s="2">
        <v>64</v>
      </c>
      <c r="G1127" s="9">
        <v>0</v>
      </c>
      <c r="H1127" s="1" t="s">
        <v>11</v>
      </c>
    </row>
    <row r="1128" spans="1:8" ht="15.75" hidden="1">
      <c r="A1128" s="4">
        <v>45436.5</v>
      </c>
      <c r="B1128" s="9">
        <v>25.4</v>
      </c>
      <c r="C1128" s="9">
        <v>4.0999999999999996</v>
      </c>
      <c r="D1128" s="9">
        <v>10.5</v>
      </c>
      <c r="E1128" s="2">
        <v>38</v>
      </c>
      <c r="F1128" s="2">
        <v>43</v>
      </c>
      <c r="G1128" s="9">
        <v>0</v>
      </c>
      <c r="H1128" s="1" t="s">
        <v>12</v>
      </c>
    </row>
    <row r="1129" spans="1:8" ht="15.75" hidden="1">
      <c r="A1129" s="4">
        <v>45436.75</v>
      </c>
      <c r="B1129" s="9">
        <v>21.7</v>
      </c>
      <c r="C1129" s="9">
        <v>1.7</v>
      </c>
      <c r="D1129" s="9">
        <v>4.3</v>
      </c>
      <c r="E1129" s="2">
        <v>0</v>
      </c>
      <c r="F1129" s="2">
        <v>51</v>
      </c>
      <c r="G1129" s="9">
        <v>0</v>
      </c>
      <c r="H1129" s="1" t="s">
        <v>8</v>
      </c>
    </row>
    <row r="1130" spans="1:8" ht="15.75" hidden="1">
      <c r="A1130" s="4">
        <v>45437</v>
      </c>
      <c r="B1130" s="9">
        <v>15.9</v>
      </c>
      <c r="C1130" s="9">
        <v>1.3</v>
      </c>
      <c r="D1130" s="9">
        <v>3</v>
      </c>
      <c r="E1130" s="2">
        <v>50</v>
      </c>
      <c r="F1130" s="2">
        <v>72</v>
      </c>
      <c r="G1130" s="9">
        <v>0</v>
      </c>
      <c r="H1130" s="1" t="s">
        <v>12</v>
      </c>
    </row>
    <row r="1131" spans="1:8" ht="15.75" hidden="1">
      <c r="A1131" s="4">
        <v>45437.25</v>
      </c>
      <c r="B1131" s="9">
        <v>20.5</v>
      </c>
      <c r="C1131" s="9">
        <v>2.1</v>
      </c>
      <c r="D1131" s="9">
        <v>5.5</v>
      </c>
      <c r="E1131" s="2">
        <v>38</v>
      </c>
      <c r="F1131" s="2">
        <v>61</v>
      </c>
      <c r="G1131" s="9">
        <v>0</v>
      </c>
      <c r="H1131" s="1" t="s">
        <v>12</v>
      </c>
    </row>
    <row r="1132" spans="1:8" ht="15.75" hidden="1">
      <c r="A1132" s="4">
        <v>45437.5</v>
      </c>
      <c r="B1132" s="9">
        <v>24.8</v>
      </c>
      <c r="C1132" s="9">
        <v>3.2</v>
      </c>
      <c r="D1132" s="9">
        <v>7.1</v>
      </c>
      <c r="E1132" s="2">
        <v>0</v>
      </c>
      <c r="F1132" s="2">
        <v>46</v>
      </c>
      <c r="G1132" s="9">
        <v>0</v>
      </c>
      <c r="H1132" s="1" t="s">
        <v>8</v>
      </c>
    </row>
    <row r="1133" spans="1:8" ht="15.75" hidden="1">
      <c r="A1133" s="4">
        <v>45437.75</v>
      </c>
      <c r="B1133" s="9">
        <v>15</v>
      </c>
      <c r="C1133" s="9">
        <v>2.6</v>
      </c>
      <c r="D1133" s="9">
        <v>4.4000000000000004</v>
      </c>
      <c r="E1133" s="2">
        <v>88</v>
      </c>
      <c r="F1133" s="2">
        <v>89</v>
      </c>
      <c r="G1133" s="9">
        <v>0</v>
      </c>
      <c r="H1133" s="1" t="s">
        <v>11</v>
      </c>
    </row>
    <row r="1134" spans="1:8" ht="15.75" hidden="1">
      <c r="A1134" s="4">
        <v>45438</v>
      </c>
      <c r="B1134" s="9">
        <v>13.3</v>
      </c>
      <c r="C1134" s="9">
        <v>0.5</v>
      </c>
      <c r="D1134" s="9">
        <v>2.2000000000000002</v>
      </c>
      <c r="E1134" s="2">
        <v>100</v>
      </c>
      <c r="F1134" s="2">
        <v>98</v>
      </c>
      <c r="G1134" s="9">
        <v>0</v>
      </c>
      <c r="H1134" s="1" t="s">
        <v>11</v>
      </c>
    </row>
    <row r="1135" spans="1:8" ht="15.75" hidden="1">
      <c r="A1135" s="4">
        <v>45438.25</v>
      </c>
      <c r="B1135" s="9">
        <v>19.8</v>
      </c>
      <c r="C1135" s="9">
        <v>1</v>
      </c>
      <c r="D1135" s="9">
        <v>1.7</v>
      </c>
      <c r="E1135" s="2">
        <v>0</v>
      </c>
      <c r="F1135" s="2">
        <v>67</v>
      </c>
      <c r="G1135" s="9">
        <v>0</v>
      </c>
      <c r="H1135" s="1" t="s">
        <v>8</v>
      </c>
    </row>
    <row r="1136" spans="1:8" ht="15.75" hidden="1">
      <c r="A1136" s="4">
        <v>45438.5</v>
      </c>
      <c r="B1136" s="9">
        <v>26</v>
      </c>
      <c r="C1136" s="9">
        <v>2.6</v>
      </c>
      <c r="D1136" s="9">
        <v>6</v>
      </c>
      <c r="E1136" s="2">
        <v>13</v>
      </c>
      <c r="F1136" s="2">
        <v>31</v>
      </c>
      <c r="G1136" s="9">
        <v>0</v>
      </c>
      <c r="H1136" s="1" t="s">
        <v>10</v>
      </c>
    </row>
    <row r="1137" spans="1:8" ht="15.75" hidden="1">
      <c r="A1137" s="4">
        <v>45438.75</v>
      </c>
      <c r="B1137" s="9">
        <v>22.2</v>
      </c>
      <c r="C1137" s="9">
        <v>0.4</v>
      </c>
      <c r="D1137" s="9">
        <v>2.6</v>
      </c>
      <c r="E1137" s="2">
        <v>0</v>
      </c>
      <c r="F1137" s="2">
        <v>45</v>
      </c>
      <c r="G1137" s="9">
        <v>0</v>
      </c>
      <c r="H1137" s="1" t="s">
        <v>8</v>
      </c>
    </row>
    <row r="1138" spans="1:8" ht="15.75" hidden="1">
      <c r="A1138" s="4">
        <v>45439</v>
      </c>
      <c r="B1138" s="9">
        <v>12.7</v>
      </c>
      <c r="C1138" s="9">
        <v>1</v>
      </c>
      <c r="D1138" s="9">
        <v>2.1</v>
      </c>
      <c r="E1138" s="2">
        <v>0</v>
      </c>
      <c r="F1138" s="2">
        <v>83</v>
      </c>
      <c r="G1138" s="9">
        <v>0</v>
      </c>
      <c r="H1138" s="1" t="s">
        <v>8</v>
      </c>
    </row>
    <row r="1139" spans="1:8" ht="15.75" hidden="1">
      <c r="A1139" s="4">
        <v>45439.25</v>
      </c>
      <c r="B1139" s="9">
        <v>20.7</v>
      </c>
      <c r="C1139" s="9">
        <v>1.1000000000000001</v>
      </c>
      <c r="D1139" s="9">
        <v>2.8</v>
      </c>
      <c r="E1139" s="2">
        <v>0</v>
      </c>
      <c r="F1139" s="2">
        <v>55</v>
      </c>
      <c r="G1139" s="9">
        <v>0</v>
      </c>
      <c r="H1139" s="1" t="s">
        <v>8</v>
      </c>
    </row>
    <row r="1140" spans="1:8" ht="15.75" hidden="1">
      <c r="A1140" s="4">
        <v>45439.5</v>
      </c>
      <c r="B1140" s="9">
        <v>26.6</v>
      </c>
      <c r="C1140" s="9">
        <v>2.4</v>
      </c>
      <c r="D1140" s="9">
        <v>8.4</v>
      </c>
      <c r="E1140" s="2">
        <v>13</v>
      </c>
      <c r="F1140" s="2">
        <v>28</v>
      </c>
      <c r="G1140" s="9">
        <v>0</v>
      </c>
      <c r="H1140" s="1" t="s">
        <v>10</v>
      </c>
    </row>
    <row r="1141" spans="1:8" ht="15.75" hidden="1">
      <c r="A1141" s="4">
        <v>45439.75</v>
      </c>
      <c r="B1141" s="9">
        <v>22.8</v>
      </c>
      <c r="C1141" s="9">
        <v>0.7</v>
      </c>
      <c r="D1141" s="9">
        <v>2.8</v>
      </c>
      <c r="E1141" s="2">
        <v>0</v>
      </c>
      <c r="F1141" s="2">
        <v>39</v>
      </c>
      <c r="G1141" s="9">
        <v>0</v>
      </c>
      <c r="H1141" s="1" t="s">
        <v>8</v>
      </c>
    </row>
    <row r="1142" spans="1:8" ht="15.75" hidden="1">
      <c r="A1142" s="4">
        <v>45440</v>
      </c>
      <c r="B1142" s="9">
        <v>12.7</v>
      </c>
      <c r="C1142" s="9">
        <v>1.1000000000000001</v>
      </c>
      <c r="D1142" s="9">
        <v>1.7</v>
      </c>
      <c r="E1142" s="2">
        <v>0</v>
      </c>
      <c r="F1142" s="2">
        <v>81</v>
      </c>
      <c r="G1142" s="9">
        <v>0</v>
      </c>
      <c r="H1142" s="1" t="s">
        <v>8</v>
      </c>
    </row>
    <row r="1143" spans="1:8" ht="15.75" hidden="1">
      <c r="A1143" s="4">
        <v>45440.25</v>
      </c>
      <c r="B1143" s="9">
        <v>21</v>
      </c>
      <c r="C1143" s="9">
        <v>1.7</v>
      </c>
      <c r="D1143" s="9">
        <v>4.5</v>
      </c>
      <c r="E1143" s="2">
        <v>0</v>
      </c>
      <c r="F1143" s="2">
        <v>57</v>
      </c>
      <c r="G1143" s="9">
        <v>0</v>
      </c>
      <c r="H1143" s="1" t="s">
        <v>8</v>
      </c>
    </row>
    <row r="1144" spans="1:8" ht="15.75" hidden="1">
      <c r="A1144" s="4">
        <v>45440.5</v>
      </c>
      <c r="B1144" s="9">
        <v>28.2</v>
      </c>
      <c r="C1144" s="9">
        <v>4.5999999999999996</v>
      </c>
      <c r="D1144" s="9">
        <v>10.1</v>
      </c>
      <c r="E1144" s="2">
        <v>63</v>
      </c>
      <c r="F1144" s="2">
        <v>27</v>
      </c>
      <c r="G1144" s="9">
        <v>0</v>
      </c>
      <c r="H1144" s="1" t="s">
        <v>9</v>
      </c>
    </row>
    <row r="1145" spans="1:8" ht="15.75" hidden="1">
      <c r="A1145" s="4">
        <v>45440.75</v>
      </c>
      <c r="B1145" s="9">
        <v>22.6</v>
      </c>
      <c r="C1145" s="9">
        <v>2.2000000000000002</v>
      </c>
      <c r="D1145" s="9">
        <v>5</v>
      </c>
      <c r="E1145" s="2">
        <v>0</v>
      </c>
      <c r="F1145" s="2">
        <v>47</v>
      </c>
      <c r="G1145" s="9">
        <v>0</v>
      </c>
      <c r="H1145" s="1" t="s">
        <v>8</v>
      </c>
    </row>
    <row r="1146" spans="1:8" ht="15.75" hidden="1">
      <c r="A1146" s="4">
        <v>45441</v>
      </c>
      <c r="B1146" s="9">
        <v>16.8</v>
      </c>
      <c r="C1146" s="9">
        <v>0.7</v>
      </c>
      <c r="D1146" s="9">
        <v>2.6</v>
      </c>
      <c r="E1146" s="2">
        <v>88</v>
      </c>
      <c r="F1146" s="2">
        <v>71</v>
      </c>
      <c r="G1146" s="9">
        <v>0</v>
      </c>
      <c r="H1146" s="1" t="s">
        <v>11</v>
      </c>
    </row>
    <row r="1147" spans="1:8" ht="15.75" hidden="1">
      <c r="A1147" s="4">
        <v>45441.25</v>
      </c>
      <c r="B1147" s="9">
        <v>19.5</v>
      </c>
      <c r="C1147" s="9">
        <v>1.7</v>
      </c>
      <c r="D1147" s="9">
        <v>3.5</v>
      </c>
      <c r="E1147" s="2">
        <v>88</v>
      </c>
      <c r="F1147" s="2">
        <v>65</v>
      </c>
      <c r="G1147" s="9">
        <v>0</v>
      </c>
      <c r="H1147" s="1" t="s">
        <v>11</v>
      </c>
    </row>
    <row r="1148" spans="1:8" ht="15.75" hidden="1">
      <c r="A1148" s="4">
        <v>45441.5</v>
      </c>
      <c r="B1148" s="9">
        <v>19.3</v>
      </c>
      <c r="C1148" s="9">
        <v>2.1</v>
      </c>
      <c r="D1148" s="9">
        <v>8.1</v>
      </c>
      <c r="E1148" s="2">
        <v>88</v>
      </c>
      <c r="F1148" s="2">
        <v>74</v>
      </c>
      <c r="G1148" s="9">
        <v>0.7</v>
      </c>
      <c r="H1148" s="1" t="s">
        <v>15</v>
      </c>
    </row>
    <row r="1149" spans="1:8" ht="15.75" hidden="1">
      <c r="A1149" s="4">
        <v>45441.75</v>
      </c>
      <c r="B1149" s="9">
        <v>17.5</v>
      </c>
      <c r="C1149" s="9">
        <v>1.6</v>
      </c>
      <c r="D1149" s="9">
        <v>3.1</v>
      </c>
      <c r="E1149" s="2">
        <v>75</v>
      </c>
      <c r="F1149" s="2">
        <v>88</v>
      </c>
      <c r="G1149" s="9">
        <v>0</v>
      </c>
      <c r="H1149" s="1" t="s">
        <v>9</v>
      </c>
    </row>
    <row r="1150" spans="1:8" ht="15.75" hidden="1">
      <c r="A1150" s="4">
        <v>45442</v>
      </c>
      <c r="B1150" s="9">
        <v>15.2</v>
      </c>
      <c r="C1150" s="9">
        <v>1.2</v>
      </c>
      <c r="D1150" s="9">
        <v>2.2999999999999998</v>
      </c>
      <c r="E1150" s="2">
        <v>88</v>
      </c>
      <c r="F1150" s="2">
        <v>86</v>
      </c>
      <c r="G1150" s="9">
        <v>0</v>
      </c>
      <c r="H1150" s="1" t="s">
        <v>11</v>
      </c>
    </row>
    <row r="1151" spans="1:8" ht="15.75" hidden="1">
      <c r="A1151" s="4">
        <v>45442.25</v>
      </c>
      <c r="B1151" s="9">
        <v>19.100000000000001</v>
      </c>
      <c r="C1151" s="9">
        <v>1.1000000000000001</v>
      </c>
      <c r="D1151" s="9">
        <v>2.8</v>
      </c>
      <c r="E1151" s="2">
        <v>88</v>
      </c>
      <c r="F1151" s="2">
        <v>70</v>
      </c>
      <c r="G1151" s="9">
        <v>0</v>
      </c>
      <c r="H1151" s="1" t="s">
        <v>11</v>
      </c>
    </row>
    <row r="1152" spans="1:8" ht="15.75" hidden="1">
      <c r="A1152" s="4">
        <v>45442.5</v>
      </c>
      <c r="B1152" s="9">
        <v>27.7</v>
      </c>
      <c r="C1152" s="9">
        <v>3.2</v>
      </c>
      <c r="D1152" s="9">
        <v>7.8</v>
      </c>
      <c r="E1152" s="2">
        <v>38</v>
      </c>
      <c r="F1152" s="2">
        <v>32</v>
      </c>
      <c r="G1152" s="9">
        <v>0</v>
      </c>
      <c r="H1152" s="1" t="s">
        <v>12</v>
      </c>
    </row>
    <row r="1153" spans="1:8" ht="15.75" hidden="1">
      <c r="A1153" s="4">
        <v>45442.75</v>
      </c>
      <c r="B1153" s="9">
        <v>19.600000000000001</v>
      </c>
      <c r="C1153" s="9">
        <v>1.3</v>
      </c>
      <c r="D1153" s="9">
        <v>3.1</v>
      </c>
      <c r="E1153" s="2">
        <v>100</v>
      </c>
      <c r="F1153" s="2">
        <v>59</v>
      </c>
      <c r="G1153" s="9">
        <v>0</v>
      </c>
      <c r="H1153" s="1" t="s">
        <v>11</v>
      </c>
    </row>
    <row r="1154" spans="1:8" ht="15.75" hidden="1">
      <c r="A1154" s="4">
        <v>45443</v>
      </c>
      <c r="B1154" s="9">
        <v>16.5</v>
      </c>
      <c r="C1154" s="9">
        <v>1.1000000000000001</v>
      </c>
      <c r="D1154" s="9">
        <v>2.5</v>
      </c>
      <c r="E1154" s="2">
        <v>88</v>
      </c>
      <c r="F1154" s="2">
        <v>79</v>
      </c>
      <c r="G1154" s="9">
        <v>0</v>
      </c>
      <c r="H1154" s="1" t="s">
        <v>11</v>
      </c>
    </row>
    <row r="1155" spans="1:8" ht="15.75" hidden="1">
      <c r="A1155" s="4">
        <v>45443.25</v>
      </c>
      <c r="B1155" s="9">
        <v>19.100000000000001</v>
      </c>
      <c r="C1155" s="9">
        <v>1.8</v>
      </c>
      <c r="D1155" s="9">
        <v>3.8</v>
      </c>
      <c r="E1155" s="2">
        <v>0</v>
      </c>
      <c r="F1155" s="2">
        <v>67</v>
      </c>
      <c r="G1155" s="9">
        <v>0</v>
      </c>
      <c r="H1155" s="1" t="s">
        <v>8</v>
      </c>
    </row>
    <row r="1156" spans="1:8" ht="15.75" hidden="1">
      <c r="A1156" s="4">
        <v>45443.5</v>
      </c>
      <c r="B1156" s="9">
        <v>23.7</v>
      </c>
      <c r="C1156" s="9">
        <v>2.5</v>
      </c>
      <c r="D1156" s="9">
        <v>7.1</v>
      </c>
      <c r="E1156" s="2">
        <v>50</v>
      </c>
      <c r="F1156" s="2">
        <v>50</v>
      </c>
      <c r="G1156" s="9">
        <v>0</v>
      </c>
      <c r="H1156" s="1" t="s">
        <v>12</v>
      </c>
    </row>
    <row r="1157" spans="1:8" ht="15.75" hidden="1">
      <c r="A1157" s="4">
        <v>45443.75</v>
      </c>
      <c r="B1157" s="9">
        <v>17.399999999999999</v>
      </c>
      <c r="C1157" s="9">
        <v>1.7</v>
      </c>
      <c r="D1157" s="9">
        <v>4</v>
      </c>
      <c r="E1157" s="2">
        <v>25</v>
      </c>
      <c r="F1157" s="2">
        <v>79</v>
      </c>
      <c r="G1157" s="9">
        <v>0</v>
      </c>
      <c r="H1157" s="1" t="s">
        <v>10</v>
      </c>
    </row>
    <row r="1158" spans="1:8" ht="15.75" hidden="1">
      <c r="A1158" s="4">
        <v>45444</v>
      </c>
      <c r="B1158" s="9">
        <v>13.4</v>
      </c>
      <c r="C1158" s="9">
        <v>0.8</v>
      </c>
      <c r="D1158" s="9">
        <v>1.3</v>
      </c>
      <c r="E1158" s="2">
        <v>88</v>
      </c>
      <c r="F1158" s="2">
        <v>100</v>
      </c>
      <c r="G1158" s="9">
        <v>0</v>
      </c>
      <c r="H1158" s="1" t="s">
        <v>13</v>
      </c>
    </row>
    <row r="1159" spans="1:8" ht="15.75" hidden="1">
      <c r="A1159" s="4">
        <v>45444.25</v>
      </c>
      <c r="B1159" s="9">
        <v>17.5</v>
      </c>
      <c r="C1159" s="9">
        <v>2.4</v>
      </c>
      <c r="D1159" s="9">
        <v>4.3</v>
      </c>
      <c r="E1159" s="2">
        <v>88</v>
      </c>
      <c r="F1159" s="2">
        <v>83</v>
      </c>
      <c r="G1159" s="9">
        <v>0</v>
      </c>
      <c r="H1159" s="1" t="s">
        <v>11</v>
      </c>
    </row>
    <row r="1160" spans="1:8" ht="15.75" hidden="1">
      <c r="A1160" s="4">
        <v>45444.5</v>
      </c>
      <c r="B1160" s="9">
        <v>23.6</v>
      </c>
      <c r="C1160" s="9">
        <v>3.4</v>
      </c>
      <c r="D1160" s="9">
        <v>6.6</v>
      </c>
      <c r="E1160" s="2">
        <v>25</v>
      </c>
      <c r="F1160" s="2">
        <v>53</v>
      </c>
      <c r="G1160" s="9">
        <v>0</v>
      </c>
      <c r="H1160" s="1" t="s">
        <v>10</v>
      </c>
    </row>
    <row r="1161" spans="1:8" ht="15.75" hidden="1">
      <c r="A1161" s="4">
        <v>45444.75</v>
      </c>
      <c r="B1161" s="9">
        <v>21.7</v>
      </c>
      <c r="C1161" s="9">
        <v>1.4</v>
      </c>
      <c r="D1161" s="9">
        <v>3.2</v>
      </c>
      <c r="E1161" s="2">
        <v>63</v>
      </c>
      <c r="F1161" s="2">
        <v>60</v>
      </c>
      <c r="G1161" s="9">
        <v>0</v>
      </c>
      <c r="H1161" s="1" t="s">
        <v>9</v>
      </c>
    </row>
    <row r="1162" spans="1:8" ht="15.75" hidden="1">
      <c r="A1162" s="4">
        <v>45445</v>
      </c>
      <c r="B1162" s="9">
        <v>16.399999999999999</v>
      </c>
      <c r="C1162" s="9">
        <v>1.2</v>
      </c>
      <c r="D1162" s="9">
        <v>3.1</v>
      </c>
      <c r="E1162" s="2">
        <v>63</v>
      </c>
      <c r="F1162" s="2">
        <v>88</v>
      </c>
      <c r="G1162" s="9">
        <v>0</v>
      </c>
      <c r="H1162" s="1" t="s">
        <v>9</v>
      </c>
    </row>
    <row r="1163" spans="1:8" ht="15.75" hidden="1">
      <c r="A1163" s="4">
        <v>45445.25</v>
      </c>
      <c r="B1163" s="9">
        <v>17.7</v>
      </c>
      <c r="C1163" s="9">
        <v>1.2</v>
      </c>
      <c r="D1163" s="9">
        <v>3.4</v>
      </c>
      <c r="E1163" s="2">
        <v>88</v>
      </c>
      <c r="F1163" s="2">
        <v>86</v>
      </c>
      <c r="G1163" s="9">
        <v>0</v>
      </c>
      <c r="H1163" s="1" t="s">
        <v>11</v>
      </c>
    </row>
    <row r="1164" spans="1:8" ht="15.75" hidden="1">
      <c r="A1164" s="4">
        <v>45445.5</v>
      </c>
      <c r="B1164" s="9">
        <v>17.2</v>
      </c>
      <c r="C1164" s="9">
        <v>1</v>
      </c>
      <c r="D1164" s="9">
        <v>3.2</v>
      </c>
      <c r="E1164" s="2">
        <v>82</v>
      </c>
      <c r="F1164" s="2">
        <v>88</v>
      </c>
      <c r="G1164" s="9">
        <v>0</v>
      </c>
      <c r="H1164" s="1" t="s">
        <v>11</v>
      </c>
    </row>
    <row r="1165" spans="1:8" ht="15.75" hidden="1">
      <c r="A1165" s="4">
        <v>45445.75</v>
      </c>
      <c r="B1165" s="9">
        <v>16.5</v>
      </c>
      <c r="C1165" s="9">
        <v>0.8</v>
      </c>
      <c r="D1165" s="9">
        <v>2.6</v>
      </c>
      <c r="E1165" s="2">
        <v>63</v>
      </c>
      <c r="F1165" s="2">
        <v>90</v>
      </c>
      <c r="G1165" s="9">
        <v>0</v>
      </c>
      <c r="H1165" s="1" t="s">
        <v>9</v>
      </c>
    </row>
    <row r="1166" spans="1:8" ht="15.75" hidden="1">
      <c r="A1166" s="4">
        <v>45446</v>
      </c>
      <c r="B1166" s="9">
        <v>13.1</v>
      </c>
      <c r="C1166" s="9">
        <v>1.3</v>
      </c>
      <c r="D1166" s="9">
        <v>2.9</v>
      </c>
      <c r="E1166" s="2">
        <v>100</v>
      </c>
      <c r="F1166" s="2">
        <v>99</v>
      </c>
      <c r="G1166" s="9">
        <v>0</v>
      </c>
      <c r="H1166" s="1" t="s">
        <v>11</v>
      </c>
    </row>
    <row r="1167" spans="1:8" ht="15.75" hidden="1">
      <c r="A1167" s="4">
        <v>45446.25</v>
      </c>
      <c r="B1167" s="9">
        <v>14.5</v>
      </c>
      <c r="C1167" s="9">
        <v>1.6</v>
      </c>
      <c r="D1167" s="9">
        <v>3.7</v>
      </c>
      <c r="E1167" s="2">
        <v>100</v>
      </c>
      <c r="F1167" s="2">
        <v>100</v>
      </c>
      <c r="G1167" s="9">
        <v>0</v>
      </c>
      <c r="H1167" s="1" t="s">
        <v>13</v>
      </c>
    </row>
    <row r="1168" spans="1:8" ht="15.75" hidden="1">
      <c r="A1168" s="4">
        <v>45446.5</v>
      </c>
      <c r="B1168" s="9">
        <v>21.5</v>
      </c>
      <c r="C1168" s="9">
        <v>3.9</v>
      </c>
      <c r="D1168" s="9">
        <v>7.5</v>
      </c>
      <c r="E1168" s="2">
        <v>50</v>
      </c>
      <c r="F1168" s="2">
        <v>66</v>
      </c>
      <c r="G1168" s="9">
        <v>0</v>
      </c>
      <c r="H1168" s="1" t="s">
        <v>12</v>
      </c>
    </row>
    <row r="1169" spans="1:8" ht="15.75" hidden="1">
      <c r="A1169" s="4">
        <v>45446.75</v>
      </c>
      <c r="B1169" s="9">
        <v>20.6</v>
      </c>
      <c r="C1169" s="9">
        <v>3.9</v>
      </c>
      <c r="D1169" s="9">
        <v>7.8</v>
      </c>
      <c r="E1169" s="2">
        <v>13</v>
      </c>
      <c r="F1169" s="2">
        <v>66</v>
      </c>
      <c r="G1169" s="9">
        <v>0</v>
      </c>
      <c r="H1169" s="1" t="s">
        <v>10</v>
      </c>
    </row>
    <row r="1170" spans="1:8" ht="15.75" hidden="1">
      <c r="A1170" s="4">
        <v>45447</v>
      </c>
      <c r="B1170" s="9">
        <v>14.8</v>
      </c>
      <c r="C1170" s="9">
        <v>1.1000000000000001</v>
      </c>
      <c r="D1170" s="9">
        <v>4.3</v>
      </c>
      <c r="E1170" s="2">
        <v>63</v>
      </c>
      <c r="F1170" s="2">
        <v>97</v>
      </c>
      <c r="G1170" s="9">
        <v>0</v>
      </c>
      <c r="H1170" s="1" t="s">
        <v>13</v>
      </c>
    </row>
    <row r="1171" spans="1:8" ht="15.75" hidden="1">
      <c r="A1171" s="4">
        <v>45447.25</v>
      </c>
      <c r="B1171" s="9">
        <v>15.2</v>
      </c>
      <c r="C1171" s="9">
        <v>1.5</v>
      </c>
      <c r="D1171" s="9">
        <v>4.0999999999999996</v>
      </c>
      <c r="E1171" s="2">
        <v>88</v>
      </c>
      <c r="F1171" s="2">
        <v>81</v>
      </c>
      <c r="G1171" s="9">
        <v>0</v>
      </c>
      <c r="H1171" s="1" t="s">
        <v>11</v>
      </c>
    </row>
    <row r="1172" spans="1:8" ht="15.75" hidden="1">
      <c r="A1172" s="4">
        <v>45447.5</v>
      </c>
      <c r="B1172" s="9">
        <v>21.7</v>
      </c>
      <c r="C1172" s="9">
        <v>3</v>
      </c>
      <c r="D1172" s="9">
        <v>6.8</v>
      </c>
      <c r="E1172" s="2">
        <v>25</v>
      </c>
      <c r="F1172" s="2">
        <v>59</v>
      </c>
      <c r="G1172" s="9">
        <v>0</v>
      </c>
      <c r="H1172" s="1" t="s">
        <v>10</v>
      </c>
    </row>
    <row r="1173" spans="1:8" ht="15.75" hidden="1">
      <c r="A1173" s="4">
        <v>45447.75</v>
      </c>
      <c r="B1173" s="9">
        <v>20.2</v>
      </c>
      <c r="C1173" s="9">
        <v>1.2</v>
      </c>
      <c r="D1173" s="9">
        <v>3.1</v>
      </c>
      <c r="E1173" s="2">
        <v>0</v>
      </c>
      <c r="F1173" s="2">
        <v>58</v>
      </c>
      <c r="G1173" s="9">
        <v>0</v>
      </c>
      <c r="H1173" s="1" t="s">
        <v>8</v>
      </c>
    </row>
    <row r="1174" spans="1:8" ht="15.75" hidden="1">
      <c r="A1174" s="4">
        <v>45448</v>
      </c>
      <c r="B1174" s="9">
        <v>13.9</v>
      </c>
      <c r="C1174" s="9">
        <v>1.1000000000000001</v>
      </c>
      <c r="D1174" s="9">
        <v>2</v>
      </c>
      <c r="E1174" s="2">
        <v>0</v>
      </c>
      <c r="F1174" s="2">
        <v>90</v>
      </c>
      <c r="G1174" s="9">
        <v>0</v>
      </c>
      <c r="H1174" s="1" t="s">
        <v>8</v>
      </c>
    </row>
    <row r="1175" spans="1:8" ht="15.75" hidden="1">
      <c r="A1175" s="4">
        <v>45448.25</v>
      </c>
      <c r="B1175" s="9">
        <v>18.8</v>
      </c>
      <c r="C1175" s="9">
        <v>1.6</v>
      </c>
      <c r="D1175" s="9">
        <v>3.6</v>
      </c>
      <c r="E1175" s="2">
        <v>0</v>
      </c>
      <c r="F1175" s="2">
        <v>70</v>
      </c>
      <c r="G1175" s="9">
        <v>0</v>
      </c>
      <c r="H1175" s="1" t="s">
        <v>8</v>
      </c>
    </row>
    <row r="1176" spans="1:8" ht="15.75" hidden="1">
      <c r="A1176" s="4">
        <v>45448.5</v>
      </c>
      <c r="B1176" s="9">
        <v>21.2</v>
      </c>
      <c r="C1176" s="9">
        <v>2.6</v>
      </c>
      <c r="D1176" s="9">
        <v>5.8</v>
      </c>
      <c r="E1176" s="2">
        <v>88</v>
      </c>
      <c r="F1176" s="2">
        <v>63</v>
      </c>
      <c r="G1176" s="9">
        <v>0</v>
      </c>
      <c r="H1176" s="1" t="s">
        <v>11</v>
      </c>
    </row>
    <row r="1177" spans="1:8" ht="15.75" hidden="1">
      <c r="A1177" s="4">
        <v>45448.75</v>
      </c>
      <c r="B1177" s="9">
        <v>20.5</v>
      </c>
      <c r="C1177" s="9">
        <v>0.9</v>
      </c>
      <c r="D1177" s="9">
        <v>2.2000000000000002</v>
      </c>
      <c r="E1177" s="2">
        <v>75</v>
      </c>
      <c r="F1177" s="2">
        <v>67</v>
      </c>
      <c r="G1177" s="9">
        <v>0</v>
      </c>
      <c r="H1177" s="1" t="s">
        <v>9</v>
      </c>
    </row>
    <row r="1178" spans="1:8" ht="15.75" hidden="1">
      <c r="A1178" s="4">
        <v>45449</v>
      </c>
      <c r="B1178" s="9">
        <v>12.5</v>
      </c>
      <c r="C1178" s="9">
        <v>0.3</v>
      </c>
      <c r="D1178" s="9">
        <v>1.7</v>
      </c>
      <c r="E1178" s="2">
        <v>0</v>
      </c>
      <c r="F1178" s="2">
        <v>85</v>
      </c>
      <c r="G1178" s="9">
        <v>0</v>
      </c>
      <c r="H1178" s="1" t="s">
        <v>8</v>
      </c>
    </row>
    <row r="1179" spans="1:8" ht="15.75" hidden="1">
      <c r="A1179" s="4">
        <v>45449.25</v>
      </c>
      <c r="B1179" s="9">
        <v>19</v>
      </c>
      <c r="C1179" s="9">
        <v>3</v>
      </c>
      <c r="D1179" s="9">
        <v>6.4</v>
      </c>
      <c r="E1179" s="2">
        <v>100</v>
      </c>
      <c r="F1179" s="2">
        <v>66</v>
      </c>
      <c r="G1179" s="9">
        <v>0</v>
      </c>
      <c r="H1179" s="1" t="s">
        <v>11</v>
      </c>
    </row>
    <row r="1180" spans="1:8" ht="15.75" hidden="1">
      <c r="A1180" s="4">
        <v>45449.5</v>
      </c>
      <c r="B1180" s="9">
        <v>20.9</v>
      </c>
      <c r="C1180" s="9">
        <v>4</v>
      </c>
      <c r="D1180" s="9">
        <v>8.1</v>
      </c>
      <c r="E1180" s="2">
        <v>25</v>
      </c>
      <c r="F1180" s="2">
        <v>51</v>
      </c>
      <c r="G1180" s="9">
        <v>0</v>
      </c>
      <c r="H1180" s="1" t="s">
        <v>10</v>
      </c>
    </row>
    <row r="1181" spans="1:8" ht="15.75" hidden="1">
      <c r="A1181" s="4">
        <v>45449.75</v>
      </c>
      <c r="B1181" s="9">
        <v>17.7</v>
      </c>
      <c r="C1181" s="9">
        <v>2.8</v>
      </c>
      <c r="D1181" s="9">
        <v>6.4</v>
      </c>
      <c r="E1181" s="2">
        <v>100</v>
      </c>
      <c r="F1181" s="2">
        <v>51</v>
      </c>
      <c r="G1181" s="9">
        <v>0</v>
      </c>
      <c r="H1181" s="1" t="s">
        <v>11</v>
      </c>
    </row>
    <row r="1182" spans="1:8" ht="15.75" hidden="1">
      <c r="A1182" s="4">
        <v>45450</v>
      </c>
      <c r="B1182" s="9">
        <v>8.4</v>
      </c>
      <c r="C1182" s="9">
        <v>1.1000000000000001</v>
      </c>
      <c r="D1182" s="9">
        <v>1.9</v>
      </c>
      <c r="E1182" s="2">
        <v>0</v>
      </c>
      <c r="F1182" s="2">
        <v>84</v>
      </c>
      <c r="G1182" s="9">
        <v>0</v>
      </c>
      <c r="H1182" s="1" t="s">
        <v>8</v>
      </c>
    </row>
    <row r="1183" spans="1:8" ht="15.75" hidden="1">
      <c r="A1183" s="4">
        <v>45450.25</v>
      </c>
      <c r="B1183" s="9">
        <v>15</v>
      </c>
      <c r="C1183" s="9">
        <v>2.5</v>
      </c>
      <c r="D1183" s="9">
        <v>4.4000000000000004</v>
      </c>
      <c r="E1183" s="2">
        <v>88</v>
      </c>
      <c r="F1183" s="2">
        <v>60</v>
      </c>
      <c r="G1183" s="9">
        <v>0</v>
      </c>
      <c r="H1183" s="1" t="s">
        <v>11</v>
      </c>
    </row>
    <row r="1184" spans="1:8" ht="15.75" hidden="1">
      <c r="A1184" s="4">
        <v>45450.5</v>
      </c>
      <c r="B1184" s="9">
        <v>19.5</v>
      </c>
      <c r="C1184" s="9">
        <v>3.5</v>
      </c>
      <c r="D1184" s="9">
        <v>7.8</v>
      </c>
      <c r="E1184" s="2">
        <v>50</v>
      </c>
      <c r="F1184" s="2">
        <v>48</v>
      </c>
      <c r="G1184" s="9">
        <v>0</v>
      </c>
      <c r="H1184" s="1" t="s">
        <v>12</v>
      </c>
    </row>
    <row r="1185" spans="1:8" ht="15.75" hidden="1">
      <c r="A1185" s="4">
        <v>45450.75</v>
      </c>
      <c r="B1185" s="9">
        <v>14.5</v>
      </c>
      <c r="C1185" s="9">
        <v>2.2999999999999998</v>
      </c>
      <c r="D1185" s="9">
        <v>3.8</v>
      </c>
      <c r="E1185" s="2">
        <v>100</v>
      </c>
      <c r="F1185" s="2">
        <v>97</v>
      </c>
      <c r="G1185" s="9">
        <v>0.7</v>
      </c>
      <c r="H1185" s="1" t="s">
        <v>14</v>
      </c>
    </row>
    <row r="1186" spans="1:8" ht="15.75" hidden="1">
      <c r="A1186" s="4">
        <v>45451</v>
      </c>
      <c r="B1186" s="9">
        <v>11.3</v>
      </c>
      <c r="C1186" s="9">
        <v>1.6</v>
      </c>
      <c r="D1186" s="9">
        <v>3.4</v>
      </c>
      <c r="E1186" s="2">
        <v>63</v>
      </c>
      <c r="F1186" s="2">
        <v>99</v>
      </c>
      <c r="G1186" s="9">
        <v>0</v>
      </c>
      <c r="H1186" s="1" t="s">
        <v>13</v>
      </c>
    </row>
    <row r="1187" spans="1:8" ht="15.75" hidden="1">
      <c r="A1187" s="4">
        <v>45451.25</v>
      </c>
      <c r="B1187" s="9">
        <v>12.4</v>
      </c>
      <c r="C1187" s="9">
        <v>1.8</v>
      </c>
      <c r="D1187" s="9">
        <v>5.5</v>
      </c>
      <c r="E1187" s="2">
        <v>88</v>
      </c>
      <c r="F1187" s="2">
        <v>81</v>
      </c>
      <c r="G1187" s="9">
        <v>0</v>
      </c>
      <c r="H1187" s="1" t="s">
        <v>11</v>
      </c>
    </row>
    <row r="1188" spans="1:8" ht="15.75" hidden="1">
      <c r="A1188" s="4">
        <v>45451.5</v>
      </c>
      <c r="B1188" s="9">
        <v>18.600000000000001</v>
      </c>
      <c r="C1188" s="9">
        <v>2.7</v>
      </c>
      <c r="D1188" s="9">
        <v>7.2</v>
      </c>
      <c r="E1188" s="2">
        <v>25</v>
      </c>
      <c r="F1188" s="2">
        <v>46</v>
      </c>
      <c r="G1188" s="9">
        <v>0</v>
      </c>
      <c r="H1188" s="1" t="s">
        <v>10</v>
      </c>
    </row>
    <row r="1189" spans="1:8" ht="15.75" hidden="1">
      <c r="A1189" s="4">
        <v>45451.75</v>
      </c>
      <c r="B1189" s="9">
        <v>16.8</v>
      </c>
      <c r="C1189" s="9">
        <v>0.8</v>
      </c>
      <c r="D1189" s="9">
        <v>3.1</v>
      </c>
      <c r="E1189" s="2">
        <v>0</v>
      </c>
      <c r="F1189" s="2">
        <v>53</v>
      </c>
      <c r="G1189" s="9">
        <v>0</v>
      </c>
      <c r="H1189" s="1" t="s">
        <v>8</v>
      </c>
    </row>
    <row r="1190" spans="1:8" ht="15.75" hidden="1">
      <c r="A1190" s="4">
        <v>45452</v>
      </c>
      <c r="B1190" s="9">
        <v>9.5</v>
      </c>
      <c r="C1190" s="9">
        <v>1.9</v>
      </c>
      <c r="D1190" s="9">
        <v>3.3</v>
      </c>
      <c r="E1190" s="2">
        <v>0</v>
      </c>
      <c r="F1190" s="2">
        <v>87</v>
      </c>
      <c r="G1190" s="9">
        <v>0</v>
      </c>
      <c r="H1190" s="1" t="s">
        <v>8</v>
      </c>
    </row>
    <row r="1191" spans="1:8" ht="15.75" hidden="1">
      <c r="A1191" s="4">
        <v>45452.25</v>
      </c>
      <c r="B1191" s="9">
        <v>14</v>
      </c>
      <c r="C1191" s="9">
        <v>2.6</v>
      </c>
      <c r="D1191" s="9">
        <v>9.6999999999999993</v>
      </c>
      <c r="E1191" s="2">
        <v>100</v>
      </c>
      <c r="F1191" s="2">
        <v>71</v>
      </c>
      <c r="G1191" s="9">
        <v>0</v>
      </c>
      <c r="H1191" s="1" t="s">
        <v>14</v>
      </c>
    </row>
    <row r="1192" spans="1:8" ht="15.75" hidden="1">
      <c r="A1192" s="4">
        <v>45452.5</v>
      </c>
      <c r="B1192" s="9">
        <v>17.5</v>
      </c>
      <c r="C1192" s="9">
        <v>4.3</v>
      </c>
      <c r="D1192" s="9">
        <v>7.8</v>
      </c>
      <c r="E1192" s="2">
        <v>88</v>
      </c>
      <c r="F1192" s="2">
        <v>77</v>
      </c>
      <c r="G1192" s="9">
        <v>0</v>
      </c>
      <c r="H1192" s="1" t="s">
        <v>11</v>
      </c>
    </row>
    <row r="1193" spans="1:8" ht="15.75" hidden="1">
      <c r="A1193" s="4">
        <v>45452.75</v>
      </c>
      <c r="B1193" s="9">
        <v>16.100000000000001</v>
      </c>
      <c r="C1193" s="9">
        <v>2.5</v>
      </c>
      <c r="D1193" s="9">
        <v>5.7</v>
      </c>
      <c r="E1193" s="2">
        <v>25</v>
      </c>
      <c r="F1193" s="2">
        <v>66</v>
      </c>
      <c r="G1193" s="9">
        <v>0</v>
      </c>
      <c r="H1193" s="1" t="s">
        <v>10</v>
      </c>
    </row>
    <row r="1194" spans="1:8" ht="15.75" hidden="1">
      <c r="A1194" s="4">
        <v>45453</v>
      </c>
      <c r="B1194" s="9">
        <v>10.3</v>
      </c>
      <c r="C1194" s="9">
        <v>1.4</v>
      </c>
      <c r="D1194" s="9">
        <v>1.9</v>
      </c>
      <c r="E1194" s="2">
        <v>25</v>
      </c>
      <c r="F1194" s="2">
        <v>96</v>
      </c>
      <c r="G1194" s="9">
        <v>0</v>
      </c>
      <c r="H1194" s="1" t="s">
        <v>10</v>
      </c>
    </row>
    <row r="1195" spans="1:8" ht="15.75" hidden="1">
      <c r="A1195" s="4">
        <v>45453.25</v>
      </c>
      <c r="B1195" s="9">
        <v>16</v>
      </c>
      <c r="C1195" s="9">
        <v>2.4</v>
      </c>
      <c r="D1195" s="9">
        <v>4.9000000000000004</v>
      </c>
      <c r="E1195" s="2">
        <v>0</v>
      </c>
      <c r="F1195" s="2">
        <v>77</v>
      </c>
      <c r="G1195" s="9">
        <v>0</v>
      </c>
      <c r="H1195" s="1" t="s">
        <v>8</v>
      </c>
    </row>
    <row r="1196" spans="1:8" ht="15.75" hidden="1">
      <c r="A1196" s="4">
        <v>45453.5</v>
      </c>
      <c r="B1196" s="9">
        <v>15.5</v>
      </c>
      <c r="C1196" s="9">
        <v>1.2</v>
      </c>
      <c r="D1196" s="9">
        <v>3.1</v>
      </c>
      <c r="E1196" s="2">
        <v>100</v>
      </c>
      <c r="F1196" s="2">
        <v>74</v>
      </c>
      <c r="G1196" s="9">
        <v>0.1</v>
      </c>
      <c r="H1196" s="1" t="s">
        <v>15</v>
      </c>
    </row>
    <row r="1197" spans="1:8" ht="15.75" hidden="1">
      <c r="A1197" s="4">
        <v>45453.75</v>
      </c>
      <c r="B1197" s="9">
        <v>14.7</v>
      </c>
      <c r="C1197" s="9">
        <v>0.9</v>
      </c>
      <c r="D1197" s="9">
        <v>2.2999999999999998</v>
      </c>
      <c r="E1197" s="2">
        <v>88</v>
      </c>
      <c r="F1197" s="2">
        <v>94</v>
      </c>
      <c r="G1197" s="9">
        <v>0</v>
      </c>
      <c r="H1197" s="1" t="s">
        <v>11</v>
      </c>
    </row>
    <row r="1198" spans="1:8" ht="15.75" hidden="1">
      <c r="A1198" s="4">
        <v>45454</v>
      </c>
      <c r="B1198" s="9">
        <v>13.8</v>
      </c>
      <c r="C1198" s="9">
        <v>1.3</v>
      </c>
      <c r="D1198" s="9">
        <v>2</v>
      </c>
      <c r="E1198" s="2">
        <v>88</v>
      </c>
      <c r="F1198" s="2">
        <v>97</v>
      </c>
      <c r="G1198" s="9">
        <v>0</v>
      </c>
      <c r="H1198" s="1" t="s">
        <v>11</v>
      </c>
    </row>
    <row r="1199" spans="1:8" ht="15.75" hidden="1">
      <c r="A1199" s="4">
        <v>45454.25</v>
      </c>
      <c r="B1199" s="9">
        <v>16.399999999999999</v>
      </c>
      <c r="C1199" s="9">
        <v>1.2</v>
      </c>
      <c r="D1199" s="9">
        <v>3.2</v>
      </c>
      <c r="E1199" s="2">
        <v>0</v>
      </c>
      <c r="F1199" s="2">
        <v>76</v>
      </c>
      <c r="G1199" s="9">
        <v>0</v>
      </c>
      <c r="H1199" s="1" t="s">
        <v>8</v>
      </c>
    </row>
    <row r="1200" spans="1:8" ht="15.75" hidden="1">
      <c r="A1200" s="4">
        <v>45454.5</v>
      </c>
      <c r="B1200" s="9">
        <v>22</v>
      </c>
      <c r="C1200" s="9">
        <v>2</v>
      </c>
      <c r="D1200" s="9">
        <v>4.8</v>
      </c>
      <c r="E1200" s="2">
        <v>50</v>
      </c>
      <c r="F1200" s="2">
        <v>49</v>
      </c>
      <c r="G1200" s="9">
        <v>0</v>
      </c>
      <c r="H1200" s="1" t="s">
        <v>12</v>
      </c>
    </row>
    <row r="1201" spans="1:8" ht="15.75" hidden="1">
      <c r="A1201" s="4">
        <v>45454.75</v>
      </c>
      <c r="B1201" s="9">
        <v>17.600000000000001</v>
      </c>
      <c r="C1201" s="9">
        <v>1</v>
      </c>
      <c r="D1201" s="9">
        <v>1.9</v>
      </c>
      <c r="E1201" s="2">
        <v>88</v>
      </c>
      <c r="F1201" s="2">
        <v>79</v>
      </c>
      <c r="G1201" s="9">
        <v>0</v>
      </c>
      <c r="H1201" s="1" t="s">
        <v>11</v>
      </c>
    </row>
    <row r="1202" spans="1:8" ht="15.75" hidden="1">
      <c r="A1202" s="4">
        <v>45455</v>
      </c>
      <c r="B1202" s="9">
        <v>10.5</v>
      </c>
      <c r="C1202" s="9">
        <v>1.2</v>
      </c>
      <c r="D1202" s="9">
        <v>2.2999999999999998</v>
      </c>
      <c r="E1202" s="2">
        <v>0</v>
      </c>
      <c r="F1202" s="2">
        <v>98</v>
      </c>
      <c r="G1202" s="9">
        <v>0</v>
      </c>
      <c r="H1202" s="1" t="s">
        <v>8</v>
      </c>
    </row>
    <row r="1203" spans="1:8" ht="15.75" hidden="1">
      <c r="A1203" s="4">
        <v>45455.25</v>
      </c>
      <c r="B1203" s="9">
        <v>14.1</v>
      </c>
      <c r="C1203" s="9">
        <v>2.7</v>
      </c>
      <c r="D1203" s="9">
        <v>5.8</v>
      </c>
      <c r="E1203" s="2">
        <v>25</v>
      </c>
      <c r="F1203" s="2">
        <v>72</v>
      </c>
      <c r="G1203" s="9">
        <v>0</v>
      </c>
      <c r="H1203" s="1" t="s">
        <v>10</v>
      </c>
    </row>
    <row r="1204" spans="1:8" ht="15.75" hidden="1">
      <c r="A1204" s="4">
        <v>45455.5</v>
      </c>
      <c r="B1204" s="9">
        <v>19.5</v>
      </c>
      <c r="C1204" s="9">
        <v>3.7</v>
      </c>
      <c r="D1204" s="9">
        <v>7.8</v>
      </c>
      <c r="E1204" s="2">
        <v>25</v>
      </c>
      <c r="F1204" s="2">
        <v>44</v>
      </c>
      <c r="G1204" s="9">
        <v>0</v>
      </c>
      <c r="H1204" s="1" t="s">
        <v>10</v>
      </c>
    </row>
    <row r="1205" spans="1:8" ht="15.75" hidden="1">
      <c r="A1205" s="4">
        <v>45455.75</v>
      </c>
      <c r="B1205" s="9">
        <v>16.899999999999999</v>
      </c>
      <c r="C1205" s="9">
        <v>1.6</v>
      </c>
      <c r="D1205" s="9">
        <v>6.2</v>
      </c>
      <c r="E1205" s="2">
        <v>50</v>
      </c>
      <c r="F1205" s="2">
        <v>53</v>
      </c>
      <c r="G1205" s="9">
        <v>0</v>
      </c>
      <c r="H1205" s="1" t="s">
        <v>12</v>
      </c>
    </row>
    <row r="1206" spans="1:8" ht="15.75" hidden="1">
      <c r="A1206" s="4">
        <v>45456</v>
      </c>
      <c r="B1206" s="9">
        <v>9.3000000000000007</v>
      </c>
      <c r="C1206" s="9">
        <v>0.5</v>
      </c>
      <c r="D1206" s="9">
        <v>1.4</v>
      </c>
      <c r="E1206" s="2">
        <v>0</v>
      </c>
      <c r="F1206" s="2">
        <v>97</v>
      </c>
      <c r="G1206" s="9">
        <v>0</v>
      </c>
      <c r="H1206" s="1" t="s">
        <v>8</v>
      </c>
    </row>
    <row r="1207" spans="1:8" ht="15.75" hidden="1">
      <c r="A1207" s="4">
        <v>45456.25</v>
      </c>
      <c r="B1207" s="9">
        <v>16.5</v>
      </c>
      <c r="C1207" s="9">
        <v>1.4</v>
      </c>
      <c r="D1207" s="9">
        <v>2.7</v>
      </c>
      <c r="E1207" s="2">
        <v>0</v>
      </c>
      <c r="F1207" s="2">
        <v>51</v>
      </c>
      <c r="G1207" s="9">
        <v>0</v>
      </c>
      <c r="H1207" s="1" t="s">
        <v>8</v>
      </c>
    </row>
    <row r="1208" spans="1:8" ht="15.75" hidden="1">
      <c r="A1208" s="4">
        <v>45456.5</v>
      </c>
      <c r="B1208" s="9">
        <v>19.8</v>
      </c>
      <c r="C1208" s="9">
        <v>1.8</v>
      </c>
      <c r="D1208" s="9">
        <v>5.4</v>
      </c>
      <c r="E1208" s="2">
        <v>88</v>
      </c>
      <c r="F1208" s="2">
        <v>38</v>
      </c>
      <c r="G1208" s="9">
        <v>0</v>
      </c>
      <c r="H1208" s="1" t="s">
        <v>11</v>
      </c>
    </row>
    <row r="1209" spans="1:8" ht="15.75" hidden="1">
      <c r="A1209" s="4">
        <v>45456.75</v>
      </c>
      <c r="B1209" s="9">
        <v>16.399999999999999</v>
      </c>
      <c r="C1209" s="9">
        <v>2</v>
      </c>
      <c r="D1209" s="9">
        <v>5.6</v>
      </c>
      <c r="E1209" s="2">
        <v>100</v>
      </c>
      <c r="F1209" s="2">
        <v>56</v>
      </c>
      <c r="G1209" s="9">
        <v>0</v>
      </c>
      <c r="H1209" s="1" t="s">
        <v>11</v>
      </c>
    </row>
    <row r="1210" spans="1:8" ht="15.75" hidden="1">
      <c r="A1210" s="4">
        <v>45457</v>
      </c>
      <c r="B1210" s="9">
        <v>10.8</v>
      </c>
      <c r="C1210" s="9">
        <v>2.5</v>
      </c>
      <c r="D1210" s="9">
        <v>5.5</v>
      </c>
      <c r="E1210" s="2">
        <v>100</v>
      </c>
      <c r="F1210" s="2">
        <v>99</v>
      </c>
      <c r="G1210" s="9">
        <v>1.7</v>
      </c>
      <c r="H1210" s="1" t="s">
        <v>14</v>
      </c>
    </row>
    <row r="1211" spans="1:8" ht="15.75" hidden="1">
      <c r="A1211" s="4">
        <v>45457.25</v>
      </c>
      <c r="B1211" s="9">
        <v>11.5</v>
      </c>
      <c r="C1211" s="9">
        <v>2</v>
      </c>
      <c r="D1211" s="9">
        <v>4</v>
      </c>
      <c r="E1211" s="2">
        <v>100</v>
      </c>
      <c r="F1211" s="2">
        <v>96</v>
      </c>
      <c r="G1211" s="9">
        <v>0</v>
      </c>
      <c r="H1211" s="1" t="s">
        <v>15</v>
      </c>
    </row>
    <row r="1212" spans="1:8" ht="15.75" hidden="1">
      <c r="A1212" s="4">
        <v>45457.5</v>
      </c>
      <c r="B1212" s="9">
        <v>16.5</v>
      </c>
      <c r="C1212" s="9">
        <v>1.8</v>
      </c>
      <c r="D1212" s="9">
        <v>4.3</v>
      </c>
      <c r="E1212" s="2">
        <v>88</v>
      </c>
      <c r="F1212" s="2">
        <v>67</v>
      </c>
      <c r="G1212" s="9">
        <v>0</v>
      </c>
      <c r="H1212" s="1" t="s">
        <v>11</v>
      </c>
    </row>
    <row r="1213" spans="1:8" ht="15.75" hidden="1">
      <c r="A1213" s="4">
        <v>45457.75</v>
      </c>
      <c r="B1213" s="9">
        <v>15.1</v>
      </c>
      <c r="C1213" s="9">
        <v>1</v>
      </c>
      <c r="D1213" s="9">
        <v>2.2000000000000002</v>
      </c>
      <c r="E1213" s="2">
        <v>88</v>
      </c>
      <c r="F1213" s="2">
        <v>71</v>
      </c>
      <c r="G1213" s="9">
        <v>0</v>
      </c>
      <c r="H1213" s="1" t="s">
        <v>11</v>
      </c>
    </row>
    <row r="1214" spans="1:8" ht="15.75" hidden="1">
      <c r="A1214" s="4">
        <v>45458</v>
      </c>
      <c r="B1214" s="9">
        <v>11</v>
      </c>
      <c r="C1214" s="9">
        <v>0.6</v>
      </c>
      <c r="D1214" s="9">
        <v>1</v>
      </c>
      <c r="E1214" s="2">
        <v>88</v>
      </c>
      <c r="F1214" s="2">
        <v>100</v>
      </c>
      <c r="G1214" s="9">
        <v>0</v>
      </c>
      <c r="H1214" s="1" t="s">
        <v>11</v>
      </c>
    </row>
    <row r="1215" spans="1:8" ht="15.75" hidden="1">
      <c r="A1215" s="4">
        <v>45458.25</v>
      </c>
      <c r="B1215" s="9">
        <v>15.9</v>
      </c>
      <c r="C1215" s="9">
        <v>1.6</v>
      </c>
      <c r="D1215" s="9">
        <v>3.7</v>
      </c>
      <c r="E1215" s="2">
        <v>0</v>
      </c>
      <c r="F1215" s="2">
        <v>68</v>
      </c>
      <c r="G1215" s="9">
        <v>0</v>
      </c>
      <c r="H1215" s="1" t="s">
        <v>8</v>
      </c>
    </row>
    <row r="1216" spans="1:8" ht="15.75" hidden="1">
      <c r="A1216" s="4">
        <v>45458.5</v>
      </c>
      <c r="B1216" s="9">
        <v>21.1</v>
      </c>
      <c r="C1216" s="9">
        <v>2.1</v>
      </c>
      <c r="D1216" s="9">
        <v>5.2</v>
      </c>
      <c r="E1216" s="2">
        <v>50</v>
      </c>
      <c r="F1216" s="2">
        <v>40</v>
      </c>
      <c r="G1216" s="9">
        <v>0</v>
      </c>
      <c r="H1216" s="1" t="s">
        <v>12</v>
      </c>
    </row>
    <row r="1217" spans="1:8" ht="15.75" hidden="1">
      <c r="A1217" s="4">
        <v>45458.75</v>
      </c>
      <c r="B1217" s="9">
        <v>19.3</v>
      </c>
      <c r="C1217" s="9">
        <v>1.6</v>
      </c>
      <c r="D1217" s="9">
        <v>3.7</v>
      </c>
      <c r="E1217" s="2">
        <v>0</v>
      </c>
      <c r="F1217" s="2">
        <v>48</v>
      </c>
      <c r="G1217" s="9">
        <v>0</v>
      </c>
      <c r="H1217" s="1" t="s">
        <v>8</v>
      </c>
    </row>
    <row r="1218" spans="1:8" ht="15.75" hidden="1">
      <c r="A1218" s="4">
        <v>45459</v>
      </c>
      <c r="B1218" s="9">
        <v>10.4</v>
      </c>
      <c r="C1218" s="9">
        <v>0.5</v>
      </c>
      <c r="D1218" s="9">
        <v>1.7</v>
      </c>
      <c r="E1218" s="2">
        <v>0</v>
      </c>
      <c r="F1218" s="2">
        <v>92</v>
      </c>
      <c r="G1218" s="9">
        <v>0</v>
      </c>
      <c r="H1218" s="1" t="s">
        <v>8</v>
      </c>
    </row>
    <row r="1219" spans="1:8" ht="15.75" hidden="1">
      <c r="A1219" s="4">
        <v>45459.25</v>
      </c>
      <c r="B1219" s="9">
        <v>18.5</v>
      </c>
      <c r="C1219" s="9">
        <v>1.8</v>
      </c>
      <c r="D1219" s="9">
        <v>4.0999999999999996</v>
      </c>
      <c r="E1219" s="2">
        <v>0</v>
      </c>
      <c r="F1219" s="2">
        <v>69</v>
      </c>
      <c r="G1219" s="9">
        <v>0</v>
      </c>
      <c r="H1219" s="1" t="s">
        <v>8</v>
      </c>
    </row>
    <row r="1220" spans="1:8" ht="15.75" hidden="1">
      <c r="A1220" s="4">
        <v>45459.5</v>
      </c>
      <c r="B1220" s="9">
        <v>23.6</v>
      </c>
      <c r="C1220" s="9">
        <v>2.9</v>
      </c>
      <c r="D1220" s="9">
        <v>6.6</v>
      </c>
      <c r="E1220" s="2">
        <v>25</v>
      </c>
      <c r="F1220" s="2">
        <v>50</v>
      </c>
      <c r="G1220" s="9">
        <v>0</v>
      </c>
      <c r="H1220" s="1" t="s">
        <v>10</v>
      </c>
    </row>
    <row r="1221" spans="1:8" ht="15.75" hidden="1">
      <c r="A1221" s="4">
        <v>45459.75</v>
      </c>
      <c r="B1221" s="9">
        <v>21.8</v>
      </c>
      <c r="C1221" s="9">
        <v>0.6</v>
      </c>
      <c r="D1221" s="9">
        <v>5.4</v>
      </c>
      <c r="E1221" s="2">
        <v>38</v>
      </c>
      <c r="F1221" s="2">
        <v>67</v>
      </c>
      <c r="G1221" s="9">
        <v>0</v>
      </c>
      <c r="H1221" s="1" t="s">
        <v>12</v>
      </c>
    </row>
    <row r="1222" spans="1:8" ht="15.75" hidden="1">
      <c r="A1222" s="4">
        <v>45460</v>
      </c>
      <c r="B1222" s="9">
        <v>16</v>
      </c>
      <c r="C1222" s="9">
        <v>1.2</v>
      </c>
      <c r="D1222" s="9">
        <v>2.8</v>
      </c>
      <c r="E1222" s="2">
        <v>100</v>
      </c>
      <c r="F1222" s="2">
        <v>100</v>
      </c>
      <c r="G1222" s="9">
        <v>0</v>
      </c>
      <c r="H1222" s="1" t="s">
        <v>11</v>
      </c>
    </row>
    <row r="1223" spans="1:8" ht="15.75" hidden="1">
      <c r="A1223" s="4">
        <v>45460.25</v>
      </c>
      <c r="B1223" s="9">
        <v>18.5</v>
      </c>
      <c r="C1223" s="9">
        <v>0.6</v>
      </c>
      <c r="D1223" s="9">
        <v>2.2999999999999998</v>
      </c>
      <c r="E1223" s="2">
        <v>100</v>
      </c>
      <c r="F1223" s="2">
        <v>93</v>
      </c>
      <c r="G1223" s="9">
        <v>0</v>
      </c>
      <c r="H1223" s="1" t="s">
        <v>11</v>
      </c>
    </row>
    <row r="1224" spans="1:8" ht="15.75" hidden="1">
      <c r="A1224" s="4">
        <v>45460.5</v>
      </c>
      <c r="B1224" s="9">
        <v>25.5</v>
      </c>
      <c r="C1224" s="9">
        <v>4.2</v>
      </c>
      <c r="D1224" s="9">
        <v>9.1</v>
      </c>
      <c r="E1224" s="2">
        <v>13</v>
      </c>
      <c r="F1224" s="2">
        <v>48</v>
      </c>
      <c r="G1224" s="9">
        <v>0</v>
      </c>
      <c r="H1224" s="1" t="s">
        <v>10</v>
      </c>
    </row>
    <row r="1225" spans="1:8" ht="15.75" hidden="1">
      <c r="A1225" s="4">
        <v>45460.75</v>
      </c>
      <c r="B1225" s="9">
        <v>21.8</v>
      </c>
      <c r="C1225" s="9">
        <v>2.7</v>
      </c>
      <c r="D1225" s="9">
        <v>7.1</v>
      </c>
      <c r="E1225" s="2">
        <v>88</v>
      </c>
      <c r="F1225" s="2">
        <v>61</v>
      </c>
      <c r="G1225" s="9">
        <v>0</v>
      </c>
      <c r="H1225" s="1" t="s">
        <v>11</v>
      </c>
    </row>
    <row r="1226" spans="1:8" ht="15.75" hidden="1">
      <c r="A1226" s="4">
        <v>45461</v>
      </c>
      <c r="B1226" s="9">
        <v>15.3</v>
      </c>
      <c r="C1226" s="9">
        <v>1.2</v>
      </c>
      <c r="D1226" s="9">
        <v>2</v>
      </c>
      <c r="E1226" s="2">
        <v>0</v>
      </c>
      <c r="F1226" s="2">
        <v>88</v>
      </c>
      <c r="G1226" s="9">
        <v>0</v>
      </c>
      <c r="H1226" s="1" t="s">
        <v>8</v>
      </c>
    </row>
    <row r="1227" spans="1:8" ht="15.75" hidden="1">
      <c r="A1227" s="4">
        <v>45461.25</v>
      </c>
      <c r="B1227" s="9">
        <v>20.100000000000001</v>
      </c>
      <c r="C1227" s="9">
        <v>1.6</v>
      </c>
      <c r="D1227" s="9">
        <v>3.4</v>
      </c>
      <c r="E1227" s="2">
        <v>63</v>
      </c>
      <c r="F1227" s="2">
        <v>72</v>
      </c>
      <c r="G1227" s="9">
        <v>0</v>
      </c>
      <c r="H1227" s="1" t="s">
        <v>9</v>
      </c>
    </row>
    <row r="1228" spans="1:8" ht="15.75" hidden="1">
      <c r="A1228" s="4">
        <v>45461.5</v>
      </c>
      <c r="B1228" s="9">
        <v>25.5</v>
      </c>
      <c r="C1228" s="9">
        <v>4</v>
      </c>
      <c r="D1228" s="9">
        <v>8.3000000000000007</v>
      </c>
      <c r="E1228" s="2">
        <v>13</v>
      </c>
      <c r="F1228" s="2">
        <v>46</v>
      </c>
      <c r="G1228" s="9">
        <v>0</v>
      </c>
      <c r="H1228" s="1" t="s">
        <v>10</v>
      </c>
    </row>
    <row r="1229" spans="1:8" ht="15.75" hidden="1">
      <c r="A1229" s="4">
        <v>45461.75</v>
      </c>
      <c r="B1229" s="9">
        <v>22.9</v>
      </c>
      <c r="C1229" s="9">
        <v>1.9</v>
      </c>
      <c r="D1229" s="9">
        <v>5.6</v>
      </c>
      <c r="E1229" s="2">
        <v>0</v>
      </c>
      <c r="F1229" s="2">
        <v>57</v>
      </c>
      <c r="G1229" s="9">
        <v>0</v>
      </c>
      <c r="H1229" s="1" t="s">
        <v>8</v>
      </c>
    </row>
    <row r="1230" spans="1:8" ht="15.75" hidden="1">
      <c r="A1230" s="4">
        <v>45462</v>
      </c>
      <c r="B1230" s="9">
        <v>16</v>
      </c>
      <c r="C1230" s="9">
        <v>0.9</v>
      </c>
      <c r="D1230" s="9">
        <v>2.8</v>
      </c>
      <c r="E1230" s="2">
        <v>0</v>
      </c>
      <c r="F1230" s="2">
        <v>89</v>
      </c>
      <c r="G1230" s="9">
        <v>0</v>
      </c>
      <c r="H1230" s="1" t="s">
        <v>8</v>
      </c>
    </row>
    <row r="1231" spans="1:8" ht="15.75" hidden="1">
      <c r="A1231" s="4">
        <v>45462.25</v>
      </c>
      <c r="B1231" s="9">
        <v>19.3</v>
      </c>
      <c r="C1231" s="9">
        <v>3.9</v>
      </c>
      <c r="D1231" s="9">
        <v>6.3</v>
      </c>
      <c r="E1231" s="2">
        <v>88</v>
      </c>
      <c r="F1231" s="2">
        <v>76</v>
      </c>
      <c r="G1231" s="9">
        <v>0</v>
      </c>
      <c r="H1231" s="1" t="s">
        <v>11</v>
      </c>
    </row>
    <row r="1232" spans="1:8" ht="15.75" hidden="1">
      <c r="A1232" s="4">
        <v>45462.5</v>
      </c>
      <c r="B1232" s="9">
        <v>24.2</v>
      </c>
      <c r="C1232" s="9">
        <v>5.3</v>
      </c>
      <c r="D1232" s="9">
        <v>11.5</v>
      </c>
      <c r="E1232" s="2">
        <v>88</v>
      </c>
      <c r="F1232" s="2">
        <v>63</v>
      </c>
      <c r="G1232" s="9">
        <v>0</v>
      </c>
      <c r="H1232" s="1" t="s">
        <v>11</v>
      </c>
    </row>
    <row r="1233" spans="1:8" ht="15.75" hidden="1">
      <c r="A1233" s="4">
        <v>45462.75</v>
      </c>
      <c r="B1233" s="9">
        <v>17.8</v>
      </c>
      <c r="C1233" s="9">
        <v>4.7</v>
      </c>
      <c r="D1233" s="9">
        <v>10.199999999999999</v>
      </c>
      <c r="E1233" s="2">
        <v>88</v>
      </c>
      <c r="F1233" s="2">
        <v>73</v>
      </c>
      <c r="G1233" s="9">
        <v>0</v>
      </c>
      <c r="H1233" s="1" t="s">
        <v>11</v>
      </c>
    </row>
    <row r="1234" spans="1:8" ht="15.75" hidden="1">
      <c r="A1234" s="4">
        <v>45463</v>
      </c>
      <c r="B1234" s="9">
        <v>13.1</v>
      </c>
      <c r="C1234" s="9">
        <v>3.2</v>
      </c>
      <c r="D1234" s="9">
        <v>7.6</v>
      </c>
      <c r="E1234" s="2">
        <v>88</v>
      </c>
      <c r="F1234" s="2">
        <v>94</v>
      </c>
      <c r="G1234" s="9">
        <v>0</v>
      </c>
      <c r="H1234" s="1" t="s">
        <v>15</v>
      </c>
    </row>
    <row r="1235" spans="1:8" ht="15.75" hidden="1">
      <c r="A1235" s="4">
        <v>45463.25</v>
      </c>
      <c r="B1235" s="9">
        <v>15.3</v>
      </c>
      <c r="C1235" s="9">
        <v>4</v>
      </c>
      <c r="D1235" s="9">
        <v>9</v>
      </c>
      <c r="E1235" s="2">
        <v>75</v>
      </c>
      <c r="F1235" s="2">
        <v>77</v>
      </c>
      <c r="G1235" s="9">
        <v>0</v>
      </c>
      <c r="H1235" s="1" t="s">
        <v>9</v>
      </c>
    </row>
    <row r="1236" spans="1:8" ht="15.75" hidden="1">
      <c r="A1236" s="4">
        <v>45463.5</v>
      </c>
      <c r="B1236" s="9">
        <v>21.8</v>
      </c>
      <c r="C1236" s="9">
        <v>4.5999999999999996</v>
      </c>
      <c r="D1236" s="9">
        <v>11.5</v>
      </c>
      <c r="E1236" s="2">
        <v>13</v>
      </c>
      <c r="F1236" s="2">
        <v>47</v>
      </c>
      <c r="G1236" s="9">
        <v>0</v>
      </c>
      <c r="H1236" s="1" t="s">
        <v>10</v>
      </c>
    </row>
    <row r="1237" spans="1:8" ht="15.75" hidden="1">
      <c r="A1237" s="4">
        <v>45463.75</v>
      </c>
      <c r="B1237" s="9">
        <v>18.600000000000001</v>
      </c>
      <c r="C1237" s="9">
        <v>4.0999999999999996</v>
      </c>
      <c r="D1237" s="9">
        <v>8.6999999999999993</v>
      </c>
      <c r="E1237" s="2">
        <v>0</v>
      </c>
      <c r="F1237" s="2">
        <v>56</v>
      </c>
      <c r="G1237" s="9">
        <v>0</v>
      </c>
      <c r="H1237" s="1" t="s">
        <v>8</v>
      </c>
    </row>
    <row r="1238" spans="1:8" ht="15.75" hidden="1">
      <c r="A1238" s="4">
        <v>45464</v>
      </c>
      <c r="B1238" s="9">
        <v>12</v>
      </c>
      <c r="C1238" s="9">
        <v>1.3</v>
      </c>
      <c r="D1238" s="9">
        <v>2.9</v>
      </c>
      <c r="E1238" s="2">
        <v>50</v>
      </c>
      <c r="F1238" s="2">
        <v>91</v>
      </c>
      <c r="G1238" s="9">
        <v>0</v>
      </c>
      <c r="H1238" s="1" t="s">
        <v>12</v>
      </c>
    </row>
    <row r="1239" spans="1:8" ht="15.75" hidden="1">
      <c r="A1239" s="4">
        <v>45464.25</v>
      </c>
      <c r="B1239" s="9">
        <v>16.100000000000001</v>
      </c>
      <c r="C1239" s="9">
        <v>3</v>
      </c>
      <c r="D1239" s="9">
        <v>6.6</v>
      </c>
      <c r="E1239" s="2">
        <v>100</v>
      </c>
      <c r="F1239" s="2">
        <v>65</v>
      </c>
      <c r="G1239" s="9">
        <v>0</v>
      </c>
      <c r="H1239" s="1" t="s">
        <v>11</v>
      </c>
    </row>
    <row r="1240" spans="1:8" ht="15.75" hidden="1">
      <c r="A1240" s="4">
        <v>45464.5</v>
      </c>
      <c r="B1240" s="9">
        <v>22.5</v>
      </c>
      <c r="C1240" s="9">
        <v>3.4</v>
      </c>
      <c r="D1240" s="9">
        <v>8.5</v>
      </c>
      <c r="E1240" s="2">
        <v>0</v>
      </c>
      <c r="F1240" s="2">
        <v>38</v>
      </c>
      <c r="G1240" s="9">
        <v>0</v>
      </c>
      <c r="H1240" s="1" t="s">
        <v>8</v>
      </c>
    </row>
    <row r="1241" spans="1:8" ht="15.75" hidden="1">
      <c r="A1241" s="4">
        <v>45464.75</v>
      </c>
      <c r="B1241" s="9">
        <v>21</v>
      </c>
      <c r="C1241" s="9">
        <v>1.8</v>
      </c>
      <c r="D1241" s="9">
        <v>4.5999999999999996</v>
      </c>
      <c r="E1241" s="2">
        <v>0</v>
      </c>
      <c r="F1241" s="2">
        <v>49</v>
      </c>
      <c r="G1241" s="9">
        <v>0</v>
      </c>
      <c r="H1241" s="1" t="s">
        <v>8</v>
      </c>
    </row>
    <row r="1242" spans="1:8" ht="15.75" hidden="1">
      <c r="A1242" s="4">
        <v>45465</v>
      </c>
      <c r="B1242" s="9">
        <v>12.5</v>
      </c>
      <c r="C1242" s="9">
        <v>0.9</v>
      </c>
      <c r="D1242" s="9">
        <v>1.2</v>
      </c>
      <c r="E1242" s="2">
        <v>0</v>
      </c>
      <c r="F1242" s="2">
        <v>90</v>
      </c>
      <c r="G1242" s="9">
        <v>0</v>
      </c>
      <c r="H1242" s="1" t="s">
        <v>8</v>
      </c>
    </row>
    <row r="1243" spans="1:8" ht="15.75" hidden="1">
      <c r="A1243" s="4">
        <v>45465.25</v>
      </c>
      <c r="B1243" s="9">
        <v>18.5</v>
      </c>
      <c r="C1243" s="9">
        <v>2</v>
      </c>
      <c r="D1243" s="9">
        <v>3.6</v>
      </c>
      <c r="E1243" s="2">
        <v>88</v>
      </c>
      <c r="F1243" s="2">
        <v>71</v>
      </c>
      <c r="G1243" s="9">
        <v>0</v>
      </c>
      <c r="H1243" s="1" t="s">
        <v>11</v>
      </c>
    </row>
    <row r="1244" spans="1:8" ht="15.75" hidden="1">
      <c r="A1244" s="4">
        <v>45465.5</v>
      </c>
      <c r="B1244" s="9">
        <v>21.1</v>
      </c>
      <c r="C1244" s="9">
        <v>2.2000000000000002</v>
      </c>
      <c r="D1244" s="9">
        <v>4.0999999999999996</v>
      </c>
      <c r="E1244" s="2">
        <v>88</v>
      </c>
      <c r="F1244" s="2">
        <v>73</v>
      </c>
      <c r="G1244" s="9">
        <v>0.2</v>
      </c>
      <c r="H1244" s="1" t="s">
        <v>15</v>
      </c>
    </row>
    <row r="1245" spans="1:8" ht="15.75" hidden="1">
      <c r="A1245" s="4">
        <v>45465.75</v>
      </c>
      <c r="B1245" s="9">
        <v>20.2</v>
      </c>
      <c r="C1245" s="9">
        <v>1.1000000000000001</v>
      </c>
      <c r="D1245" s="9">
        <v>5.5</v>
      </c>
      <c r="E1245" s="2">
        <v>88</v>
      </c>
      <c r="F1245" s="2">
        <v>79</v>
      </c>
      <c r="G1245" s="9">
        <v>0.1</v>
      </c>
      <c r="H1245" s="1" t="s">
        <v>14</v>
      </c>
    </row>
    <row r="1246" spans="1:8" ht="15.75" hidden="1">
      <c r="A1246" s="4">
        <v>45466</v>
      </c>
      <c r="B1246" s="9">
        <v>17.600000000000001</v>
      </c>
      <c r="C1246" s="9">
        <v>2.4</v>
      </c>
      <c r="D1246" s="9">
        <v>5.0999999999999996</v>
      </c>
      <c r="E1246" s="2">
        <v>100</v>
      </c>
      <c r="F1246" s="2">
        <v>97</v>
      </c>
      <c r="G1246" s="9">
        <v>0</v>
      </c>
      <c r="H1246" s="1" t="s">
        <v>11</v>
      </c>
    </row>
    <row r="1247" spans="1:8" ht="15.75" hidden="1">
      <c r="A1247" s="4">
        <v>45466.25</v>
      </c>
      <c r="B1247" s="9">
        <v>16.899999999999999</v>
      </c>
      <c r="C1247" s="9">
        <v>3.4</v>
      </c>
      <c r="D1247" s="9">
        <v>5.4</v>
      </c>
      <c r="E1247" s="2">
        <v>88</v>
      </c>
      <c r="F1247" s="2">
        <v>76</v>
      </c>
      <c r="G1247" s="9">
        <v>0</v>
      </c>
      <c r="H1247" s="1" t="s">
        <v>11</v>
      </c>
    </row>
    <row r="1248" spans="1:8" ht="15.75" hidden="1">
      <c r="A1248" s="4">
        <v>45466.5</v>
      </c>
      <c r="B1248" s="9">
        <v>17.399999999999999</v>
      </c>
      <c r="C1248" s="9">
        <v>3.7</v>
      </c>
      <c r="D1248" s="9">
        <v>7.6</v>
      </c>
      <c r="E1248" s="2">
        <v>100</v>
      </c>
      <c r="F1248" s="2">
        <v>75</v>
      </c>
      <c r="G1248" s="9">
        <v>0</v>
      </c>
      <c r="H1248" s="1" t="s">
        <v>11</v>
      </c>
    </row>
    <row r="1249" spans="1:8" ht="15.75" hidden="1">
      <c r="A1249" s="4">
        <v>45466.75</v>
      </c>
      <c r="B1249" s="9">
        <v>15.5</v>
      </c>
      <c r="C1249" s="9">
        <v>2.7</v>
      </c>
      <c r="D1249" s="9">
        <v>7.9</v>
      </c>
      <c r="E1249" s="2">
        <v>100</v>
      </c>
      <c r="F1249" s="2">
        <v>84</v>
      </c>
      <c r="G1249" s="9">
        <v>0</v>
      </c>
      <c r="H1249" s="1" t="s">
        <v>11</v>
      </c>
    </row>
    <row r="1250" spans="1:8" ht="15.75" hidden="1">
      <c r="A1250" s="4">
        <v>45467</v>
      </c>
      <c r="B1250" s="9">
        <v>13.8</v>
      </c>
      <c r="C1250" s="9">
        <v>1</v>
      </c>
      <c r="D1250" s="9">
        <v>3</v>
      </c>
      <c r="E1250" s="2">
        <v>100</v>
      </c>
      <c r="F1250" s="2">
        <v>95</v>
      </c>
      <c r="G1250" s="9">
        <v>0</v>
      </c>
      <c r="H1250" s="1" t="s">
        <v>11</v>
      </c>
    </row>
    <row r="1251" spans="1:8" ht="15.75" hidden="1">
      <c r="A1251" s="4">
        <v>45467.25</v>
      </c>
      <c r="B1251" s="9">
        <v>15.4</v>
      </c>
      <c r="C1251" s="9">
        <v>1.5</v>
      </c>
      <c r="D1251" s="9">
        <v>3.5</v>
      </c>
      <c r="E1251" s="2">
        <v>100</v>
      </c>
      <c r="F1251" s="2">
        <v>84</v>
      </c>
      <c r="G1251" s="9">
        <v>0</v>
      </c>
      <c r="H1251" s="1" t="s">
        <v>11</v>
      </c>
    </row>
    <row r="1252" spans="1:8" ht="15.75" hidden="1">
      <c r="A1252" s="4">
        <v>45467.5</v>
      </c>
      <c r="B1252" s="9">
        <v>19.5</v>
      </c>
      <c r="C1252" s="9">
        <v>2.8</v>
      </c>
      <c r="D1252" s="9">
        <v>5.4</v>
      </c>
      <c r="E1252" s="2">
        <v>100</v>
      </c>
      <c r="F1252" s="2">
        <v>69</v>
      </c>
      <c r="G1252" s="9">
        <v>0</v>
      </c>
      <c r="H1252" s="1" t="s">
        <v>11</v>
      </c>
    </row>
    <row r="1253" spans="1:8" ht="15.75" hidden="1">
      <c r="A1253" s="4">
        <v>45467.75</v>
      </c>
      <c r="B1253" s="9">
        <v>19.399999999999999</v>
      </c>
      <c r="C1253" s="9">
        <v>2.1</v>
      </c>
      <c r="D1253" s="9">
        <v>5.2</v>
      </c>
      <c r="E1253" s="2">
        <v>100</v>
      </c>
      <c r="F1253" s="2">
        <v>81</v>
      </c>
      <c r="G1253" s="9">
        <v>0</v>
      </c>
      <c r="H1253" s="1" t="s">
        <v>11</v>
      </c>
    </row>
    <row r="1254" spans="1:8" ht="15.75" hidden="1">
      <c r="A1254" s="4">
        <v>45468</v>
      </c>
      <c r="B1254" s="9">
        <v>15.9</v>
      </c>
      <c r="C1254" s="9">
        <v>1</v>
      </c>
      <c r="D1254" s="9">
        <v>3.3</v>
      </c>
      <c r="E1254" s="2">
        <v>3.4</v>
      </c>
      <c r="F1254" s="2">
        <v>100</v>
      </c>
      <c r="G1254" s="9">
        <v>0</v>
      </c>
      <c r="H1254" s="1" t="s">
        <v>16</v>
      </c>
    </row>
    <row r="1255" spans="1:8" ht="15.75" hidden="1">
      <c r="A1255" s="4">
        <v>45468.25</v>
      </c>
      <c r="B1255" s="9">
        <v>19</v>
      </c>
      <c r="C1255" s="9">
        <v>0.7</v>
      </c>
      <c r="D1255" s="9">
        <v>1.9</v>
      </c>
      <c r="E1255" s="2">
        <v>0</v>
      </c>
      <c r="F1255" s="2">
        <v>79</v>
      </c>
      <c r="G1255" s="9">
        <v>0</v>
      </c>
      <c r="H1255" s="1" t="s">
        <v>8</v>
      </c>
    </row>
    <row r="1256" spans="1:8" ht="15.75" hidden="1">
      <c r="A1256" s="4">
        <v>45468.5</v>
      </c>
      <c r="B1256" s="9">
        <v>25.6</v>
      </c>
      <c r="C1256" s="9">
        <v>2.4</v>
      </c>
      <c r="D1256" s="9">
        <v>6.3</v>
      </c>
      <c r="E1256" s="2">
        <v>25</v>
      </c>
      <c r="F1256" s="2">
        <v>39</v>
      </c>
      <c r="G1256" s="9">
        <v>0</v>
      </c>
      <c r="H1256" s="1" t="s">
        <v>10</v>
      </c>
    </row>
    <row r="1257" spans="1:8" ht="15.75" hidden="1">
      <c r="A1257" s="4">
        <v>45468.75</v>
      </c>
      <c r="B1257" s="9">
        <v>23.3</v>
      </c>
      <c r="C1257" s="9">
        <v>1.3</v>
      </c>
      <c r="D1257" s="9">
        <v>4.0999999999999996</v>
      </c>
      <c r="E1257" s="2">
        <v>0</v>
      </c>
      <c r="F1257" s="2">
        <v>50</v>
      </c>
      <c r="G1257" s="9">
        <v>0</v>
      </c>
      <c r="H1257" s="1" t="s">
        <v>8</v>
      </c>
    </row>
    <row r="1258" spans="1:8" ht="15.75" hidden="1">
      <c r="A1258" s="4">
        <v>45469</v>
      </c>
      <c r="B1258" s="9">
        <v>14.8</v>
      </c>
      <c r="C1258" s="9">
        <v>0.8</v>
      </c>
      <c r="D1258" s="9">
        <v>1.7</v>
      </c>
      <c r="E1258" s="2">
        <v>0</v>
      </c>
      <c r="F1258" s="2">
        <v>87</v>
      </c>
      <c r="G1258" s="9">
        <v>0</v>
      </c>
      <c r="H1258" s="1" t="s">
        <v>8</v>
      </c>
    </row>
    <row r="1259" spans="1:8" ht="15.75" hidden="1">
      <c r="A1259" s="4">
        <v>45469.25</v>
      </c>
      <c r="B1259" s="9">
        <v>22</v>
      </c>
      <c r="C1259" s="9">
        <v>0.7</v>
      </c>
      <c r="D1259" s="9">
        <v>2.1</v>
      </c>
      <c r="E1259" s="2">
        <v>0</v>
      </c>
      <c r="F1259" s="2">
        <v>54</v>
      </c>
      <c r="G1259" s="9">
        <v>0</v>
      </c>
      <c r="H1259" s="1" t="s">
        <v>8</v>
      </c>
    </row>
    <row r="1260" spans="1:8" ht="15.75" hidden="1">
      <c r="A1260" s="4">
        <v>45469.5</v>
      </c>
      <c r="B1260" s="9">
        <v>27.3</v>
      </c>
      <c r="C1260" s="9">
        <v>2</v>
      </c>
      <c r="D1260" s="9">
        <v>4.9000000000000004</v>
      </c>
      <c r="E1260" s="2">
        <v>0</v>
      </c>
      <c r="F1260" s="2">
        <v>38</v>
      </c>
      <c r="G1260" s="9">
        <v>0</v>
      </c>
      <c r="H1260" s="1" t="s">
        <v>8</v>
      </c>
    </row>
    <row r="1261" spans="1:8" ht="15.75" hidden="1">
      <c r="A1261" s="4">
        <v>45469.75</v>
      </c>
      <c r="B1261" s="9">
        <v>24.8</v>
      </c>
      <c r="C1261" s="9">
        <v>1.3</v>
      </c>
      <c r="D1261" s="9">
        <v>4.3</v>
      </c>
      <c r="E1261" s="2">
        <v>0</v>
      </c>
      <c r="F1261" s="2">
        <v>47</v>
      </c>
      <c r="G1261" s="9">
        <v>0</v>
      </c>
      <c r="H1261" s="1" t="s">
        <v>8</v>
      </c>
    </row>
    <row r="1262" spans="1:8" ht="15.75" hidden="1">
      <c r="A1262" s="4">
        <v>45470</v>
      </c>
      <c r="B1262" s="9">
        <v>15.4</v>
      </c>
      <c r="C1262" s="9">
        <v>0.1</v>
      </c>
      <c r="D1262" s="9">
        <v>0.4</v>
      </c>
      <c r="E1262" s="2">
        <v>0</v>
      </c>
      <c r="F1262" s="2">
        <v>81</v>
      </c>
      <c r="G1262" s="9">
        <v>0</v>
      </c>
      <c r="H1262" s="1" t="s">
        <v>8</v>
      </c>
    </row>
    <row r="1263" spans="1:8" ht="15.75" hidden="1">
      <c r="A1263" s="4">
        <v>45470.25</v>
      </c>
      <c r="B1263" s="9">
        <v>24.8</v>
      </c>
      <c r="C1263" s="9">
        <v>1.3</v>
      </c>
      <c r="D1263" s="9">
        <v>3.4</v>
      </c>
      <c r="E1263" s="2">
        <v>0</v>
      </c>
      <c r="F1263" s="2">
        <v>52</v>
      </c>
      <c r="G1263" s="9">
        <v>0</v>
      </c>
      <c r="H1263" s="1" t="s">
        <v>8</v>
      </c>
    </row>
    <row r="1264" spans="1:8" ht="15.75" hidden="1">
      <c r="A1264" s="4">
        <v>45470.5</v>
      </c>
      <c r="B1264" s="9">
        <v>30.4</v>
      </c>
      <c r="C1264" s="9">
        <v>2.6</v>
      </c>
      <c r="D1264" s="9">
        <v>6.3</v>
      </c>
      <c r="E1264" s="2">
        <v>0</v>
      </c>
      <c r="F1264" s="2">
        <v>36</v>
      </c>
      <c r="G1264" s="9">
        <v>0</v>
      </c>
      <c r="H1264" s="1" t="s">
        <v>8</v>
      </c>
    </row>
    <row r="1265" spans="1:8" ht="15.75" hidden="1">
      <c r="A1265" s="4">
        <v>45470.75</v>
      </c>
      <c r="B1265" s="9">
        <v>28</v>
      </c>
      <c r="C1265" s="9">
        <v>1.3</v>
      </c>
      <c r="D1265" s="9">
        <v>4.5999999999999996</v>
      </c>
      <c r="E1265" s="2">
        <v>0</v>
      </c>
      <c r="F1265" s="2">
        <v>44</v>
      </c>
      <c r="G1265" s="9">
        <v>0</v>
      </c>
      <c r="H1265" s="1" t="s">
        <v>8</v>
      </c>
    </row>
    <row r="1266" spans="1:8" ht="15.75" hidden="1">
      <c r="A1266" s="4">
        <v>45471</v>
      </c>
      <c r="B1266" s="9">
        <v>19.7</v>
      </c>
      <c r="C1266" s="9">
        <v>1.3</v>
      </c>
      <c r="D1266" s="9">
        <v>2.2999999999999998</v>
      </c>
      <c r="E1266" s="2">
        <v>0</v>
      </c>
      <c r="F1266" s="2">
        <v>72</v>
      </c>
      <c r="G1266" s="9">
        <v>0</v>
      </c>
      <c r="H1266" s="1" t="s">
        <v>8</v>
      </c>
    </row>
    <row r="1267" spans="1:8" ht="15.75" hidden="1">
      <c r="A1267" s="4">
        <v>45471.25</v>
      </c>
      <c r="B1267" s="9">
        <v>25.7</v>
      </c>
      <c r="C1267" s="9">
        <v>3.1</v>
      </c>
      <c r="D1267" s="9">
        <v>4.5999999999999996</v>
      </c>
      <c r="E1267" s="2">
        <v>0</v>
      </c>
      <c r="F1267" s="2">
        <v>55</v>
      </c>
      <c r="G1267" s="9">
        <v>0</v>
      </c>
      <c r="H1267" s="1" t="s">
        <v>8</v>
      </c>
    </row>
    <row r="1268" spans="1:8" ht="15.75" hidden="1">
      <c r="A1268" s="4">
        <v>45471.5</v>
      </c>
      <c r="B1268" s="9">
        <v>30.8</v>
      </c>
      <c r="C1268" s="9">
        <v>4.5</v>
      </c>
      <c r="D1268" s="9">
        <v>8.6</v>
      </c>
      <c r="E1268" s="2">
        <v>25</v>
      </c>
      <c r="F1268" s="2">
        <v>36</v>
      </c>
      <c r="G1268" s="9">
        <v>0</v>
      </c>
      <c r="H1268" s="1" t="s">
        <v>10</v>
      </c>
    </row>
    <row r="1269" spans="1:8" ht="15.75" hidden="1">
      <c r="A1269" s="4">
        <v>45471.75</v>
      </c>
      <c r="B1269" s="9">
        <v>27.6</v>
      </c>
      <c r="C1269" s="9">
        <v>2.1</v>
      </c>
      <c r="D1269" s="9">
        <v>4.8</v>
      </c>
      <c r="E1269" s="2">
        <v>25</v>
      </c>
      <c r="F1269" s="2">
        <v>46</v>
      </c>
      <c r="G1269" s="9">
        <v>0</v>
      </c>
      <c r="H1269" s="1" t="s">
        <v>10</v>
      </c>
    </row>
    <row r="1270" spans="1:8" ht="15.75" hidden="1">
      <c r="A1270" s="4">
        <v>45472</v>
      </c>
      <c r="B1270" s="9">
        <v>22.4</v>
      </c>
      <c r="C1270" s="9">
        <v>3</v>
      </c>
      <c r="D1270" s="9">
        <v>6.6</v>
      </c>
      <c r="E1270" s="2">
        <v>88</v>
      </c>
      <c r="F1270" s="2">
        <v>69</v>
      </c>
      <c r="G1270" s="9">
        <v>0</v>
      </c>
      <c r="H1270" s="1" t="s">
        <v>11</v>
      </c>
    </row>
    <row r="1271" spans="1:8" ht="15.75" hidden="1">
      <c r="A1271" s="4">
        <v>45472.25</v>
      </c>
      <c r="B1271" s="9">
        <v>20</v>
      </c>
      <c r="C1271" s="9">
        <v>3.8</v>
      </c>
      <c r="D1271" s="9">
        <v>6.8</v>
      </c>
      <c r="E1271" s="2">
        <v>100</v>
      </c>
      <c r="F1271" s="2">
        <v>83</v>
      </c>
      <c r="G1271" s="9">
        <v>0</v>
      </c>
      <c r="H1271" s="1" t="s">
        <v>11</v>
      </c>
    </row>
    <row r="1272" spans="1:8" ht="15.75" hidden="1">
      <c r="A1272" s="4">
        <v>45472.5</v>
      </c>
      <c r="B1272" s="9">
        <v>24.8</v>
      </c>
      <c r="C1272" s="9">
        <v>3.5</v>
      </c>
      <c r="D1272" s="9">
        <v>7.3</v>
      </c>
      <c r="E1272" s="2">
        <v>25</v>
      </c>
      <c r="F1272" s="2">
        <v>45</v>
      </c>
      <c r="G1272" s="9">
        <v>0</v>
      </c>
      <c r="H1272" s="1" t="s">
        <v>10</v>
      </c>
    </row>
    <row r="1273" spans="1:8" ht="15.75" hidden="1">
      <c r="A1273" s="4">
        <v>45472.75</v>
      </c>
      <c r="B1273" s="9">
        <v>23.1</v>
      </c>
      <c r="C1273" s="9">
        <v>2.5</v>
      </c>
      <c r="D1273" s="9">
        <v>4.9000000000000004</v>
      </c>
      <c r="E1273" s="2">
        <v>0</v>
      </c>
      <c r="F1273" s="2">
        <v>55</v>
      </c>
      <c r="G1273" s="9">
        <v>0</v>
      </c>
      <c r="H1273" s="1" t="s">
        <v>8</v>
      </c>
    </row>
    <row r="1274" spans="1:8" ht="15.75" hidden="1">
      <c r="A1274" s="4">
        <v>45473</v>
      </c>
      <c r="B1274" s="9">
        <v>14.1</v>
      </c>
      <c r="C1274" s="9">
        <v>1.3</v>
      </c>
      <c r="D1274" s="9">
        <v>1.7</v>
      </c>
      <c r="E1274" s="2">
        <v>0</v>
      </c>
      <c r="F1274" s="2">
        <v>85</v>
      </c>
      <c r="G1274" s="9">
        <v>0</v>
      </c>
      <c r="H1274" s="1" t="s">
        <v>8</v>
      </c>
    </row>
    <row r="1275" spans="1:8" ht="15.75" hidden="1">
      <c r="A1275" s="4">
        <v>45473.25</v>
      </c>
      <c r="B1275" s="9">
        <v>21</v>
      </c>
      <c r="C1275" s="9">
        <v>1.3</v>
      </c>
      <c r="D1275" s="9">
        <v>3.4</v>
      </c>
      <c r="E1275" s="2">
        <v>0</v>
      </c>
      <c r="F1275" s="2">
        <v>58</v>
      </c>
      <c r="G1275" s="9">
        <v>0</v>
      </c>
      <c r="H1275" s="1" t="s">
        <v>8</v>
      </c>
    </row>
    <row r="1276" spans="1:8" ht="15.75" hidden="1">
      <c r="A1276" s="4">
        <v>45473.5</v>
      </c>
      <c r="B1276" s="9">
        <v>28.6</v>
      </c>
      <c r="C1276" s="9">
        <v>2.9</v>
      </c>
      <c r="D1276" s="9">
        <v>7.6</v>
      </c>
      <c r="E1276" s="2">
        <v>0</v>
      </c>
      <c r="F1276" s="2">
        <v>33</v>
      </c>
      <c r="G1276" s="9">
        <v>0</v>
      </c>
      <c r="H1276" s="1" t="s">
        <v>8</v>
      </c>
    </row>
    <row r="1277" spans="1:8" ht="15.75" hidden="1">
      <c r="A1277" s="4">
        <v>45473.75</v>
      </c>
      <c r="B1277" s="9">
        <v>27.2</v>
      </c>
      <c r="C1277" s="9">
        <v>3.1</v>
      </c>
      <c r="D1277" s="9">
        <v>6.8</v>
      </c>
      <c r="E1277" s="2">
        <v>0</v>
      </c>
      <c r="F1277" s="2">
        <v>50</v>
      </c>
      <c r="G1277" s="9">
        <v>0</v>
      </c>
      <c r="H1277" s="1" t="s">
        <v>8</v>
      </c>
    </row>
    <row r="1278" spans="1:8" ht="15.75" hidden="1">
      <c r="A1278" s="4">
        <v>45474</v>
      </c>
      <c r="B1278" s="9">
        <v>23.1</v>
      </c>
      <c r="C1278" s="9">
        <v>2.2999999999999998</v>
      </c>
      <c r="D1278" s="9">
        <v>6.8</v>
      </c>
      <c r="E1278" s="2">
        <v>13</v>
      </c>
      <c r="F1278" s="2">
        <v>71</v>
      </c>
      <c r="G1278" s="9">
        <v>0</v>
      </c>
      <c r="H1278" s="1" t="s">
        <v>10</v>
      </c>
    </row>
    <row r="1279" spans="1:8" ht="15.75" hidden="1">
      <c r="A1279" s="4">
        <v>45474.25</v>
      </c>
      <c r="B1279" s="9">
        <v>25.2</v>
      </c>
      <c r="C1279" s="9">
        <v>4.5999999999999996</v>
      </c>
      <c r="D1279" s="9">
        <v>7.5</v>
      </c>
      <c r="E1279" s="2">
        <v>0</v>
      </c>
      <c r="F1279" s="2">
        <v>68</v>
      </c>
      <c r="G1279" s="9">
        <v>0</v>
      </c>
      <c r="H1279" s="1" t="s">
        <v>8</v>
      </c>
    </row>
    <row r="1280" spans="1:8" ht="15.75" hidden="1">
      <c r="A1280" s="4">
        <v>45474.5</v>
      </c>
      <c r="B1280" s="9">
        <v>27.4</v>
      </c>
      <c r="C1280" s="9">
        <v>6</v>
      </c>
      <c r="D1280" s="9">
        <v>12.3</v>
      </c>
      <c r="E1280" s="2">
        <v>50</v>
      </c>
      <c r="F1280" s="2">
        <v>58</v>
      </c>
      <c r="G1280" s="9">
        <v>0</v>
      </c>
      <c r="H1280" s="1" t="s">
        <v>12</v>
      </c>
    </row>
    <row r="1281" spans="1:8" ht="15.75" hidden="1">
      <c r="A1281" s="4">
        <v>45474.75</v>
      </c>
      <c r="B1281" s="9">
        <v>18.8</v>
      </c>
      <c r="C1281" s="9">
        <v>2.9</v>
      </c>
      <c r="D1281" s="9">
        <v>8.1</v>
      </c>
      <c r="E1281" s="2">
        <v>88</v>
      </c>
      <c r="F1281" s="2">
        <v>72</v>
      </c>
      <c r="G1281" s="9">
        <v>0</v>
      </c>
      <c r="H1281" s="1" t="s">
        <v>11</v>
      </c>
    </row>
    <row r="1282" spans="1:8" ht="15.75" hidden="1">
      <c r="A1282" s="4">
        <v>45475</v>
      </c>
      <c r="B1282" s="9">
        <v>15.2</v>
      </c>
      <c r="C1282" s="9">
        <v>2.1</v>
      </c>
      <c r="D1282" s="9">
        <v>4.5999999999999996</v>
      </c>
      <c r="E1282" s="2">
        <v>50</v>
      </c>
      <c r="F1282" s="2">
        <v>83</v>
      </c>
      <c r="G1282" s="9">
        <v>0</v>
      </c>
      <c r="H1282" s="1" t="s">
        <v>12</v>
      </c>
    </row>
    <row r="1283" spans="1:8" ht="15.75" hidden="1">
      <c r="A1283" s="4">
        <v>45475.25</v>
      </c>
      <c r="B1283" s="9">
        <v>15.9</v>
      </c>
      <c r="C1283" s="9">
        <v>2</v>
      </c>
      <c r="D1283" s="9">
        <v>4.3</v>
      </c>
      <c r="E1283" s="2">
        <v>13</v>
      </c>
      <c r="F1283" s="2">
        <v>79</v>
      </c>
      <c r="G1283" s="9">
        <v>0</v>
      </c>
      <c r="H1283" s="1" t="s">
        <v>10</v>
      </c>
    </row>
    <row r="1284" spans="1:8" ht="15.75" hidden="1">
      <c r="A1284" s="4">
        <v>45475.5</v>
      </c>
      <c r="B1284" s="9">
        <v>19.8</v>
      </c>
      <c r="C1284" s="9">
        <v>1.2</v>
      </c>
      <c r="D1284" s="9">
        <v>3.3</v>
      </c>
      <c r="E1284" s="2">
        <v>88</v>
      </c>
      <c r="F1284" s="2">
        <v>56</v>
      </c>
      <c r="G1284" s="9">
        <v>0</v>
      </c>
      <c r="H1284" s="1" t="s">
        <v>11</v>
      </c>
    </row>
    <row r="1285" spans="1:8" ht="15.75" hidden="1">
      <c r="A1285" s="4">
        <v>45475.75</v>
      </c>
      <c r="B1285" s="9">
        <v>18.399999999999999</v>
      </c>
      <c r="C1285" s="9">
        <v>2.4</v>
      </c>
      <c r="D1285" s="9">
        <v>4.0999999999999996</v>
      </c>
      <c r="E1285" s="2">
        <v>100</v>
      </c>
      <c r="F1285" s="2">
        <v>69</v>
      </c>
      <c r="G1285" s="9">
        <v>0</v>
      </c>
      <c r="H1285" s="1" t="s">
        <v>11</v>
      </c>
    </row>
    <row r="1286" spans="1:8" ht="15.75" hidden="1">
      <c r="A1286" s="4">
        <v>45476</v>
      </c>
      <c r="B1286" s="9">
        <v>13.4</v>
      </c>
      <c r="C1286" s="9">
        <v>3</v>
      </c>
      <c r="D1286" s="9">
        <v>6.7</v>
      </c>
      <c r="E1286" s="2">
        <v>88</v>
      </c>
      <c r="F1286" s="2">
        <v>86</v>
      </c>
      <c r="G1286" s="9">
        <v>0</v>
      </c>
      <c r="H1286" s="1" t="s">
        <v>11</v>
      </c>
    </row>
    <row r="1287" spans="1:8" ht="15.75" hidden="1">
      <c r="A1287" s="4">
        <v>45476.25</v>
      </c>
      <c r="B1287" s="9">
        <v>15.6</v>
      </c>
      <c r="C1287" s="9">
        <v>2.2000000000000002</v>
      </c>
      <c r="D1287" s="9">
        <v>6.4</v>
      </c>
      <c r="E1287" s="2">
        <v>88</v>
      </c>
      <c r="F1287" s="2">
        <v>73</v>
      </c>
      <c r="G1287" s="9">
        <v>0</v>
      </c>
      <c r="H1287" s="1" t="s">
        <v>11</v>
      </c>
    </row>
    <row r="1288" spans="1:8" ht="15.75" hidden="1">
      <c r="A1288" s="4">
        <v>45476.5</v>
      </c>
      <c r="B1288" s="9">
        <v>21</v>
      </c>
      <c r="C1288" s="9">
        <v>3.2</v>
      </c>
      <c r="D1288" s="9">
        <v>8.5</v>
      </c>
      <c r="E1288" s="2">
        <v>100</v>
      </c>
      <c r="F1288" s="2">
        <v>52</v>
      </c>
      <c r="G1288" s="9">
        <v>0</v>
      </c>
      <c r="H1288" s="1" t="s">
        <v>11</v>
      </c>
    </row>
    <row r="1289" spans="1:8" ht="15.75" hidden="1">
      <c r="A1289" s="4">
        <v>45476.75</v>
      </c>
      <c r="B1289" s="9">
        <v>19.399999999999999</v>
      </c>
      <c r="C1289" s="9">
        <v>0.9</v>
      </c>
      <c r="D1289" s="9">
        <v>2.9</v>
      </c>
      <c r="E1289" s="2">
        <v>88</v>
      </c>
      <c r="F1289" s="2">
        <v>64</v>
      </c>
      <c r="G1289" s="9">
        <v>0</v>
      </c>
      <c r="H1289" s="1" t="s">
        <v>11</v>
      </c>
    </row>
    <row r="1290" spans="1:8" ht="15.75" hidden="1">
      <c r="A1290" s="4">
        <v>45477</v>
      </c>
      <c r="B1290" s="9">
        <v>16.3</v>
      </c>
      <c r="C1290" s="9">
        <v>1.2</v>
      </c>
      <c r="D1290" s="9">
        <v>2.1</v>
      </c>
      <c r="E1290" s="2">
        <v>100</v>
      </c>
      <c r="F1290" s="2">
        <v>81</v>
      </c>
      <c r="G1290" s="9">
        <v>0</v>
      </c>
      <c r="H1290" s="1" t="s">
        <v>11</v>
      </c>
    </row>
    <row r="1291" spans="1:8" ht="15.75" hidden="1">
      <c r="A1291" s="4">
        <v>45477.25</v>
      </c>
      <c r="B1291" s="9">
        <v>16.399999999999999</v>
      </c>
      <c r="C1291" s="9">
        <v>1.7</v>
      </c>
      <c r="D1291" s="9">
        <v>3.1</v>
      </c>
      <c r="E1291" s="2">
        <v>100</v>
      </c>
      <c r="F1291" s="2">
        <v>88</v>
      </c>
      <c r="G1291" s="9">
        <v>0</v>
      </c>
      <c r="H1291" s="1" t="s">
        <v>15</v>
      </c>
    </row>
    <row r="1292" spans="1:8" ht="15.75" hidden="1">
      <c r="A1292" s="4">
        <v>45477.5</v>
      </c>
      <c r="B1292" s="9">
        <v>18.899999999999999</v>
      </c>
      <c r="C1292" s="9">
        <v>1.2</v>
      </c>
      <c r="D1292" s="9">
        <v>2.1</v>
      </c>
      <c r="E1292" s="2">
        <v>100</v>
      </c>
      <c r="F1292" s="2">
        <v>77</v>
      </c>
      <c r="G1292" s="9">
        <v>0.1</v>
      </c>
      <c r="H1292" s="1" t="s">
        <v>15</v>
      </c>
    </row>
    <row r="1293" spans="1:8" ht="15.75" hidden="1">
      <c r="A1293" s="4">
        <v>45477.75</v>
      </c>
      <c r="B1293" s="9">
        <v>16.2</v>
      </c>
      <c r="C1293" s="9">
        <v>1.3</v>
      </c>
      <c r="D1293" s="9">
        <v>4.0999999999999996</v>
      </c>
      <c r="E1293" s="2">
        <v>100</v>
      </c>
      <c r="F1293" s="2">
        <v>95</v>
      </c>
      <c r="G1293" s="9">
        <v>0</v>
      </c>
      <c r="H1293" s="1" t="s">
        <v>11</v>
      </c>
    </row>
    <row r="1294" spans="1:8" ht="15.75" hidden="1">
      <c r="A1294" s="4">
        <v>45478</v>
      </c>
      <c r="B1294" s="9">
        <v>15.1</v>
      </c>
      <c r="C1294" s="9">
        <v>1.3</v>
      </c>
      <c r="D1294" s="9">
        <v>3.4</v>
      </c>
      <c r="E1294" s="2">
        <v>3.8</v>
      </c>
      <c r="F1294" s="2">
        <v>100</v>
      </c>
      <c r="G1294" s="9">
        <v>0</v>
      </c>
      <c r="H1294" s="1" t="s">
        <v>16</v>
      </c>
    </row>
    <row r="1295" spans="1:8" ht="15.75" hidden="1">
      <c r="A1295" s="4">
        <v>45478.25</v>
      </c>
      <c r="B1295" s="9">
        <v>16.7</v>
      </c>
      <c r="C1295" s="9">
        <v>3.3</v>
      </c>
      <c r="D1295" s="9">
        <v>6.4</v>
      </c>
      <c r="E1295" s="2">
        <v>25</v>
      </c>
      <c r="F1295" s="2">
        <v>80</v>
      </c>
      <c r="G1295" s="9">
        <v>0</v>
      </c>
      <c r="H1295" s="1" t="s">
        <v>10</v>
      </c>
    </row>
    <row r="1296" spans="1:8" ht="15.75" hidden="1">
      <c r="A1296" s="4">
        <v>45478.5</v>
      </c>
      <c r="B1296" s="9">
        <v>20.9</v>
      </c>
      <c r="C1296" s="9">
        <v>4.5</v>
      </c>
      <c r="D1296" s="9">
        <v>11.2</v>
      </c>
      <c r="E1296" s="2">
        <v>50</v>
      </c>
      <c r="F1296" s="2">
        <v>45</v>
      </c>
      <c r="G1296" s="9">
        <v>0</v>
      </c>
      <c r="H1296" s="1" t="s">
        <v>12</v>
      </c>
    </row>
    <row r="1297" spans="1:8" ht="15.75" hidden="1">
      <c r="A1297" s="4">
        <v>45478.75</v>
      </c>
      <c r="B1297" s="9">
        <v>18.2</v>
      </c>
      <c r="C1297" s="9">
        <v>3</v>
      </c>
      <c r="D1297" s="9">
        <v>7.6</v>
      </c>
      <c r="E1297" s="2">
        <v>13</v>
      </c>
      <c r="F1297" s="2">
        <v>44</v>
      </c>
      <c r="G1297" s="9">
        <v>0</v>
      </c>
      <c r="H1297" s="1" t="s">
        <v>10</v>
      </c>
    </row>
    <row r="1298" spans="1:8" ht="15.75" hidden="1">
      <c r="A1298" s="4">
        <v>45479</v>
      </c>
      <c r="B1298" s="9">
        <v>12.1</v>
      </c>
      <c r="C1298" s="9">
        <v>1.6</v>
      </c>
      <c r="D1298" s="9">
        <v>3.6</v>
      </c>
      <c r="E1298" s="2">
        <v>100</v>
      </c>
      <c r="F1298" s="2">
        <v>73</v>
      </c>
      <c r="G1298" s="9">
        <v>0</v>
      </c>
      <c r="H1298" s="1" t="s">
        <v>11</v>
      </c>
    </row>
    <row r="1299" spans="1:8" ht="15.75" hidden="1">
      <c r="A1299" s="4">
        <v>45479.25</v>
      </c>
      <c r="B1299" s="9">
        <v>17.5</v>
      </c>
      <c r="C1299" s="9">
        <v>3.9</v>
      </c>
      <c r="D1299" s="9">
        <v>6.8</v>
      </c>
      <c r="E1299" s="2">
        <v>0</v>
      </c>
      <c r="F1299" s="2">
        <v>59</v>
      </c>
      <c r="G1299" s="9">
        <v>0</v>
      </c>
      <c r="H1299" s="1" t="s">
        <v>8</v>
      </c>
    </row>
    <row r="1300" spans="1:8" ht="15.75" hidden="1">
      <c r="A1300" s="4">
        <v>45479.5</v>
      </c>
      <c r="B1300" s="9">
        <v>24.6</v>
      </c>
      <c r="C1300" s="9">
        <v>3.6</v>
      </c>
      <c r="D1300" s="9">
        <v>8.5</v>
      </c>
      <c r="E1300" s="2">
        <v>63</v>
      </c>
      <c r="F1300" s="2">
        <v>37</v>
      </c>
      <c r="G1300" s="9">
        <v>0</v>
      </c>
      <c r="H1300" s="1" t="s">
        <v>9</v>
      </c>
    </row>
    <row r="1301" spans="1:8" ht="15.75" hidden="1">
      <c r="A1301" s="4">
        <v>45479.75</v>
      </c>
      <c r="B1301" s="9">
        <v>24</v>
      </c>
      <c r="C1301" s="9">
        <v>2.6</v>
      </c>
      <c r="D1301" s="9">
        <v>8.1</v>
      </c>
      <c r="E1301" s="2">
        <v>0</v>
      </c>
      <c r="F1301" s="2">
        <v>41</v>
      </c>
      <c r="G1301" s="9">
        <v>0</v>
      </c>
      <c r="H1301" s="1" t="s">
        <v>8</v>
      </c>
    </row>
    <row r="1302" spans="1:8" ht="15.75" hidden="1">
      <c r="A1302" s="4">
        <v>45480</v>
      </c>
      <c r="B1302" s="9">
        <v>19.2</v>
      </c>
      <c r="C1302" s="9">
        <v>4.2</v>
      </c>
      <c r="D1302" s="9">
        <v>7.9</v>
      </c>
      <c r="E1302" s="2">
        <v>0</v>
      </c>
      <c r="F1302" s="2">
        <v>77</v>
      </c>
      <c r="G1302" s="9">
        <v>0</v>
      </c>
      <c r="H1302" s="1" t="s">
        <v>8</v>
      </c>
    </row>
    <row r="1303" spans="1:8" ht="15.75" hidden="1">
      <c r="A1303" s="4">
        <v>45480.25</v>
      </c>
      <c r="B1303" s="9">
        <v>24.1</v>
      </c>
      <c r="C1303" s="9">
        <v>6.3</v>
      </c>
      <c r="D1303" s="9">
        <v>11.4</v>
      </c>
      <c r="E1303" s="2">
        <v>0</v>
      </c>
      <c r="F1303" s="2">
        <v>59</v>
      </c>
      <c r="G1303" s="9">
        <v>0</v>
      </c>
      <c r="H1303" s="1" t="s">
        <v>8</v>
      </c>
    </row>
    <row r="1304" spans="1:8" ht="15.75" hidden="1">
      <c r="A1304" s="4">
        <v>45480.5</v>
      </c>
      <c r="B1304" s="9">
        <v>30</v>
      </c>
      <c r="C1304" s="9">
        <v>5.9</v>
      </c>
      <c r="D1304" s="9">
        <v>12.3</v>
      </c>
      <c r="E1304" s="2">
        <v>63</v>
      </c>
      <c r="F1304" s="2">
        <v>40</v>
      </c>
      <c r="G1304" s="9">
        <v>0</v>
      </c>
      <c r="H1304" s="1" t="s">
        <v>9</v>
      </c>
    </row>
    <row r="1305" spans="1:8" ht="15.75" hidden="1">
      <c r="A1305" s="4">
        <v>45480.75</v>
      </c>
      <c r="B1305" s="9">
        <v>19.100000000000001</v>
      </c>
      <c r="C1305" s="9">
        <v>0.8</v>
      </c>
      <c r="D1305" s="9">
        <v>1.7</v>
      </c>
      <c r="E1305" s="2">
        <v>88</v>
      </c>
      <c r="F1305" s="2">
        <v>100</v>
      </c>
      <c r="G1305" s="9">
        <v>0.1</v>
      </c>
      <c r="H1305" s="1" t="s">
        <v>14</v>
      </c>
    </row>
    <row r="1306" spans="1:8" ht="15.75" hidden="1">
      <c r="A1306" s="4">
        <v>45481</v>
      </c>
      <c r="B1306" s="9">
        <v>16.7</v>
      </c>
      <c r="C1306" s="9">
        <v>1.9</v>
      </c>
      <c r="D1306" s="9">
        <v>4.7</v>
      </c>
      <c r="E1306" s="2">
        <v>100</v>
      </c>
      <c r="F1306" s="2">
        <v>98</v>
      </c>
      <c r="G1306" s="9">
        <v>1.1000000000000001</v>
      </c>
      <c r="H1306" s="1" t="s">
        <v>15</v>
      </c>
    </row>
    <row r="1307" spans="1:8" ht="15.75" hidden="1">
      <c r="A1307" s="4">
        <v>45481.25</v>
      </c>
      <c r="B1307" s="9">
        <v>14.8</v>
      </c>
      <c r="C1307" s="9">
        <v>2.2999999999999998</v>
      </c>
      <c r="D1307" s="9">
        <v>5.8</v>
      </c>
      <c r="E1307" s="2">
        <v>88</v>
      </c>
      <c r="F1307" s="2">
        <v>94</v>
      </c>
      <c r="G1307" s="9">
        <v>0</v>
      </c>
      <c r="H1307" s="1" t="s">
        <v>15</v>
      </c>
    </row>
    <row r="1308" spans="1:8" ht="15.75" hidden="1">
      <c r="A1308" s="4">
        <v>45481.5</v>
      </c>
      <c r="B1308" s="9">
        <v>21.9</v>
      </c>
      <c r="C1308" s="9">
        <v>2.6</v>
      </c>
      <c r="D1308" s="9">
        <v>6</v>
      </c>
      <c r="E1308" s="2">
        <v>63</v>
      </c>
      <c r="F1308" s="2">
        <v>45</v>
      </c>
      <c r="G1308" s="9">
        <v>0</v>
      </c>
      <c r="H1308" s="1" t="s">
        <v>9</v>
      </c>
    </row>
    <row r="1309" spans="1:8" ht="15.75" hidden="1">
      <c r="A1309" s="4">
        <v>45481.75</v>
      </c>
      <c r="B1309" s="9">
        <v>21.4</v>
      </c>
      <c r="C1309" s="9">
        <v>0.7</v>
      </c>
      <c r="D1309" s="9">
        <v>2.5</v>
      </c>
      <c r="E1309" s="2">
        <v>0</v>
      </c>
      <c r="F1309" s="2">
        <v>55</v>
      </c>
      <c r="G1309" s="9">
        <v>0</v>
      </c>
      <c r="H1309" s="1" t="s">
        <v>8</v>
      </c>
    </row>
    <row r="1310" spans="1:8" ht="15.75" hidden="1">
      <c r="A1310" s="4">
        <v>45482</v>
      </c>
      <c r="B1310" s="9">
        <v>14.1</v>
      </c>
      <c r="C1310" s="9">
        <v>0.8</v>
      </c>
      <c r="D1310" s="9">
        <v>2.1</v>
      </c>
      <c r="E1310" s="2">
        <v>0</v>
      </c>
      <c r="F1310" s="2">
        <v>94</v>
      </c>
      <c r="G1310" s="9">
        <v>0</v>
      </c>
      <c r="H1310" s="1" t="s">
        <v>8</v>
      </c>
    </row>
    <row r="1311" spans="1:8" ht="15.75" hidden="1">
      <c r="A1311" s="4">
        <v>45482.25</v>
      </c>
      <c r="B1311" s="9">
        <v>19.899999999999999</v>
      </c>
      <c r="C1311" s="9">
        <v>2.5</v>
      </c>
      <c r="D1311" s="9">
        <v>4.5999999999999996</v>
      </c>
      <c r="E1311" s="2">
        <v>0</v>
      </c>
      <c r="F1311" s="2">
        <v>67</v>
      </c>
      <c r="G1311" s="9">
        <v>0</v>
      </c>
      <c r="H1311" s="1" t="s">
        <v>8</v>
      </c>
    </row>
    <row r="1312" spans="1:8" ht="15.75" hidden="1">
      <c r="A1312" s="4">
        <v>45482.5</v>
      </c>
      <c r="B1312" s="9">
        <v>26.2</v>
      </c>
      <c r="C1312" s="9">
        <v>1.1000000000000001</v>
      </c>
      <c r="D1312" s="9">
        <v>4.2</v>
      </c>
      <c r="E1312" s="2">
        <v>38</v>
      </c>
      <c r="F1312" s="2">
        <v>41</v>
      </c>
      <c r="G1312" s="9">
        <v>0</v>
      </c>
      <c r="H1312" s="1" t="s">
        <v>12</v>
      </c>
    </row>
    <row r="1313" spans="1:8" ht="15.75" hidden="1">
      <c r="A1313" s="4">
        <v>45482.75</v>
      </c>
      <c r="B1313" s="9">
        <v>24.9</v>
      </c>
      <c r="C1313" s="9">
        <v>1.2</v>
      </c>
      <c r="D1313" s="9">
        <v>2.9</v>
      </c>
      <c r="E1313" s="2">
        <v>63</v>
      </c>
      <c r="F1313" s="2">
        <v>46</v>
      </c>
      <c r="G1313" s="9">
        <v>0</v>
      </c>
      <c r="H1313" s="1" t="s">
        <v>9</v>
      </c>
    </row>
    <row r="1314" spans="1:8" ht="15.75" hidden="1">
      <c r="A1314" s="4">
        <v>45483</v>
      </c>
      <c r="B1314" s="9">
        <v>17.600000000000001</v>
      </c>
      <c r="C1314" s="9">
        <v>1.7</v>
      </c>
      <c r="D1314" s="9">
        <v>3.4</v>
      </c>
      <c r="E1314" s="2">
        <v>0</v>
      </c>
      <c r="F1314" s="2">
        <v>71</v>
      </c>
      <c r="G1314" s="9">
        <v>0</v>
      </c>
      <c r="H1314" s="1" t="s">
        <v>8</v>
      </c>
    </row>
    <row r="1315" spans="1:8" ht="15.75" hidden="1">
      <c r="A1315" s="4">
        <v>45483.25</v>
      </c>
      <c r="B1315" s="9">
        <v>22.7</v>
      </c>
      <c r="C1315" s="9">
        <v>3.8</v>
      </c>
      <c r="D1315" s="9">
        <v>6.6</v>
      </c>
      <c r="E1315" s="2">
        <v>0</v>
      </c>
      <c r="F1315" s="2">
        <v>56</v>
      </c>
      <c r="G1315" s="9">
        <v>0</v>
      </c>
      <c r="H1315" s="1" t="s">
        <v>8</v>
      </c>
    </row>
    <row r="1316" spans="1:8" ht="15.75" hidden="1">
      <c r="A1316" s="4">
        <v>45483.5</v>
      </c>
      <c r="B1316" s="9">
        <v>28.5</v>
      </c>
      <c r="C1316" s="9">
        <v>3.3</v>
      </c>
      <c r="D1316" s="9">
        <v>8.4</v>
      </c>
      <c r="E1316" s="2">
        <v>0</v>
      </c>
      <c r="F1316" s="2">
        <v>36</v>
      </c>
      <c r="G1316" s="9">
        <v>0</v>
      </c>
      <c r="H1316" s="1" t="s">
        <v>8</v>
      </c>
    </row>
    <row r="1317" spans="1:8" ht="15.75" hidden="1">
      <c r="A1317" s="4">
        <v>45483.75</v>
      </c>
      <c r="B1317" s="9">
        <v>25.2</v>
      </c>
      <c r="C1317" s="9">
        <v>1.9</v>
      </c>
      <c r="D1317" s="9">
        <v>6.2</v>
      </c>
      <c r="E1317" s="2">
        <v>0</v>
      </c>
      <c r="F1317" s="2">
        <v>42</v>
      </c>
      <c r="G1317" s="9">
        <v>0</v>
      </c>
      <c r="H1317" s="1" t="s">
        <v>8</v>
      </c>
    </row>
    <row r="1318" spans="1:8" ht="15.75" hidden="1">
      <c r="A1318" s="4">
        <v>45484</v>
      </c>
      <c r="B1318" s="9">
        <v>19.2</v>
      </c>
      <c r="C1318" s="9">
        <v>2.7</v>
      </c>
      <c r="D1318" s="9">
        <v>6</v>
      </c>
      <c r="E1318" s="2">
        <v>0</v>
      </c>
      <c r="F1318" s="2">
        <v>61</v>
      </c>
      <c r="G1318" s="9">
        <v>0</v>
      </c>
      <c r="H1318" s="1" t="s">
        <v>8</v>
      </c>
    </row>
    <row r="1319" spans="1:8" ht="15.75" hidden="1">
      <c r="A1319" s="4">
        <v>45484.25</v>
      </c>
      <c r="B1319" s="9">
        <v>23</v>
      </c>
      <c r="C1319" s="9">
        <v>2.5</v>
      </c>
      <c r="D1319" s="9">
        <v>5</v>
      </c>
      <c r="E1319" s="2">
        <v>0</v>
      </c>
      <c r="F1319" s="2">
        <v>59</v>
      </c>
      <c r="G1319" s="9">
        <v>0</v>
      </c>
      <c r="H1319" s="1" t="s">
        <v>8</v>
      </c>
    </row>
    <row r="1320" spans="1:8" ht="15.75" hidden="1">
      <c r="A1320" s="4">
        <v>45484.5</v>
      </c>
      <c r="B1320" s="9">
        <v>30.4</v>
      </c>
      <c r="C1320" s="9">
        <v>6.3</v>
      </c>
      <c r="D1320" s="9">
        <v>12.8</v>
      </c>
      <c r="E1320" s="2">
        <v>13</v>
      </c>
      <c r="F1320" s="2">
        <v>48</v>
      </c>
      <c r="G1320" s="9">
        <v>0</v>
      </c>
      <c r="H1320" s="1" t="s">
        <v>10</v>
      </c>
    </row>
    <row r="1321" spans="1:8" ht="15.75" hidden="1">
      <c r="A1321" s="4">
        <v>45484.75</v>
      </c>
      <c r="B1321" s="9">
        <v>22.7</v>
      </c>
      <c r="C1321" s="9">
        <v>2.2000000000000002</v>
      </c>
      <c r="D1321" s="9">
        <v>4</v>
      </c>
      <c r="E1321" s="2">
        <v>88</v>
      </c>
      <c r="F1321" s="2">
        <v>70</v>
      </c>
      <c r="G1321" s="9">
        <v>0</v>
      </c>
      <c r="H1321" s="1" t="s">
        <v>11</v>
      </c>
    </row>
    <row r="1322" spans="1:8" ht="15.75" hidden="1">
      <c r="A1322" s="4">
        <v>45485</v>
      </c>
      <c r="B1322" s="9">
        <v>18.600000000000001</v>
      </c>
      <c r="C1322" s="9">
        <v>2.2999999999999998</v>
      </c>
      <c r="D1322" s="9">
        <v>3.8</v>
      </c>
      <c r="E1322" s="2">
        <v>88</v>
      </c>
      <c r="F1322" s="2">
        <v>100</v>
      </c>
      <c r="G1322" s="9">
        <v>0</v>
      </c>
      <c r="H1322" s="1" t="s">
        <v>11</v>
      </c>
    </row>
    <row r="1323" spans="1:8" ht="15.75" hidden="1">
      <c r="A1323" s="4">
        <v>45485.25</v>
      </c>
      <c r="B1323" s="9">
        <v>20.7</v>
      </c>
      <c r="C1323" s="9">
        <v>2.6</v>
      </c>
      <c r="D1323" s="9">
        <v>5.0999999999999996</v>
      </c>
      <c r="E1323" s="2">
        <v>88</v>
      </c>
      <c r="F1323" s="2">
        <v>85</v>
      </c>
      <c r="G1323" s="9">
        <v>0</v>
      </c>
      <c r="H1323" s="1" t="s">
        <v>11</v>
      </c>
    </row>
    <row r="1324" spans="1:8" ht="15.75" hidden="1">
      <c r="A1324" s="4">
        <v>45485.5</v>
      </c>
      <c r="B1324" s="9">
        <v>26.9</v>
      </c>
      <c r="C1324" s="9">
        <v>2.2999999999999998</v>
      </c>
      <c r="D1324" s="9">
        <v>5.5</v>
      </c>
      <c r="E1324" s="2">
        <v>13</v>
      </c>
      <c r="F1324" s="2">
        <v>57</v>
      </c>
      <c r="G1324" s="9">
        <v>0</v>
      </c>
      <c r="H1324" s="1" t="s">
        <v>10</v>
      </c>
    </row>
    <row r="1325" spans="1:8" ht="15.75" hidden="1">
      <c r="A1325" s="4">
        <v>45485.75</v>
      </c>
      <c r="B1325" s="9">
        <v>25.2</v>
      </c>
      <c r="C1325" s="9">
        <v>1.1000000000000001</v>
      </c>
      <c r="D1325" s="9">
        <v>3.1</v>
      </c>
      <c r="E1325" s="2">
        <v>63</v>
      </c>
      <c r="F1325" s="2">
        <v>60</v>
      </c>
      <c r="G1325" s="9">
        <v>0</v>
      </c>
      <c r="H1325" s="1" t="s">
        <v>9</v>
      </c>
    </row>
    <row r="1326" spans="1:8" ht="15.75" hidden="1">
      <c r="A1326" s="4">
        <v>45486</v>
      </c>
      <c r="B1326" s="9">
        <v>19.5</v>
      </c>
      <c r="C1326" s="9">
        <v>1</v>
      </c>
      <c r="D1326" s="9">
        <v>2.2000000000000002</v>
      </c>
      <c r="E1326" s="2">
        <v>0</v>
      </c>
      <c r="F1326" s="2">
        <v>90</v>
      </c>
      <c r="G1326" s="9">
        <v>0</v>
      </c>
      <c r="H1326" s="1" t="s">
        <v>8</v>
      </c>
    </row>
    <row r="1327" spans="1:8" ht="15.75" hidden="1">
      <c r="A1327" s="4">
        <v>45486.25</v>
      </c>
      <c r="B1327" s="9">
        <v>24.3</v>
      </c>
      <c r="C1327" s="9">
        <v>2.2999999999999998</v>
      </c>
      <c r="D1327" s="9">
        <v>5.4</v>
      </c>
      <c r="E1327" s="2">
        <v>88</v>
      </c>
      <c r="F1327" s="2">
        <v>78</v>
      </c>
      <c r="G1327" s="9">
        <v>0.1</v>
      </c>
      <c r="H1327" s="1" t="s">
        <v>14</v>
      </c>
    </row>
    <row r="1328" spans="1:8" ht="15.75" hidden="1">
      <c r="A1328" s="4">
        <v>45486.5</v>
      </c>
      <c r="B1328" s="9">
        <v>26.9</v>
      </c>
      <c r="C1328" s="9">
        <v>1.8</v>
      </c>
      <c r="D1328" s="9">
        <v>4.5</v>
      </c>
      <c r="E1328" s="2">
        <v>75</v>
      </c>
      <c r="F1328" s="2">
        <v>80</v>
      </c>
      <c r="G1328" s="9">
        <v>0</v>
      </c>
      <c r="H1328" s="1" t="s">
        <v>9</v>
      </c>
    </row>
    <row r="1329" spans="1:8" ht="15.75" hidden="1">
      <c r="A1329" s="4">
        <v>45486.75</v>
      </c>
      <c r="B1329" s="9">
        <v>25.9</v>
      </c>
      <c r="C1329" s="9">
        <v>4.5</v>
      </c>
      <c r="D1329" s="9">
        <v>9</v>
      </c>
      <c r="E1329" s="2">
        <v>0</v>
      </c>
      <c r="F1329" s="2">
        <v>61</v>
      </c>
      <c r="G1329" s="9">
        <v>0</v>
      </c>
      <c r="H1329" s="1" t="s">
        <v>8</v>
      </c>
    </row>
    <row r="1330" spans="1:8" ht="15.75" hidden="1">
      <c r="A1330" s="4">
        <v>45487</v>
      </c>
      <c r="B1330" s="9">
        <v>19.7</v>
      </c>
      <c r="C1330" s="9">
        <v>2</v>
      </c>
      <c r="D1330" s="9">
        <v>4.9000000000000004</v>
      </c>
      <c r="E1330" s="2">
        <v>0</v>
      </c>
      <c r="F1330" s="2">
        <v>86</v>
      </c>
      <c r="G1330" s="9">
        <v>0</v>
      </c>
      <c r="H1330" s="1" t="s">
        <v>8</v>
      </c>
    </row>
    <row r="1331" spans="1:8" ht="15.75" hidden="1">
      <c r="A1331" s="4">
        <v>45487.25</v>
      </c>
      <c r="B1331" s="9">
        <v>19.600000000000001</v>
      </c>
      <c r="C1331" s="9">
        <v>1.1000000000000001</v>
      </c>
      <c r="D1331" s="9">
        <v>3.1</v>
      </c>
      <c r="E1331" s="2">
        <v>88</v>
      </c>
      <c r="F1331" s="2">
        <v>78</v>
      </c>
      <c r="G1331" s="9">
        <v>0</v>
      </c>
      <c r="H1331" s="1" t="s">
        <v>11</v>
      </c>
    </row>
    <row r="1332" spans="1:8" ht="15.75" hidden="1">
      <c r="A1332" s="4">
        <v>45487.5</v>
      </c>
      <c r="B1332" s="9">
        <v>22.2</v>
      </c>
      <c r="C1332" s="9">
        <v>2.4</v>
      </c>
      <c r="D1332" s="9">
        <v>4.2</v>
      </c>
      <c r="E1332" s="2">
        <v>100</v>
      </c>
      <c r="F1332" s="2">
        <v>71</v>
      </c>
      <c r="G1332" s="9">
        <v>0</v>
      </c>
      <c r="H1332" s="1" t="s">
        <v>11</v>
      </c>
    </row>
    <row r="1333" spans="1:8" ht="15.75" hidden="1">
      <c r="A1333" s="4">
        <v>45487.75</v>
      </c>
      <c r="B1333" s="9">
        <v>21</v>
      </c>
      <c r="C1333" s="9">
        <v>1.2</v>
      </c>
      <c r="D1333" s="9">
        <v>3.3</v>
      </c>
      <c r="E1333" s="2">
        <v>38</v>
      </c>
      <c r="F1333" s="2">
        <v>68</v>
      </c>
      <c r="G1333" s="9">
        <v>0</v>
      </c>
      <c r="H1333" s="1" t="s">
        <v>12</v>
      </c>
    </row>
    <row r="1334" spans="1:8" ht="15.75" hidden="1">
      <c r="A1334" s="4">
        <v>45488</v>
      </c>
      <c r="B1334" s="9">
        <v>15.2</v>
      </c>
      <c r="C1334" s="9">
        <v>0.9</v>
      </c>
      <c r="D1334" s="9">
        <v>1.8</v>
      </c>
      <c r="E1334" s="2">
        <v>0</v>
      </c>
      <c r="F1334" s="2">
        <v>95</v>
      </c>
      <c r="G1334" s="9">
        <v>0</v>
      </c>
      <c r="H1334" s="1" t="s">
        <v>8</v>
      </c>
    </row>
    <row r="1335" spans="1:8" ht="15.75" hidden="1">
      <c r="A1335" s="4">
        <v>45488.25</v>
      </c>
      <c r="B1335" s="9">
        <v>18.7</v>
      </c>
      <c r="C1335" s="9">
        <v>1.3</v>
      </c>
      <c r="D1335" s="9">
        <v>2.7</v>
      </c>
      <c r="E1335" s="2">
        <v>88</v>
      </c>
      <c r="F1335" s="2">
        <v>79</v>
      </c>
      <c r="G1335" s="9">
        <v>0</v>
      </c>
      <c r="H1335" s="1" t="s">
        <v>11</v>
      </c>
    </row>
    <row r="1336" spans="1:8" ht="15.75" hidden="1">
      <c r="A1336" s="4">
        <v>45488.5</v>
      </c>
      <c r="B1336" s="9">
        <v>23.8</v>
      </c>
      <c r="C1336" s="9">
        <v>1.2</v>
      </c>
      <c r="D1336" s="9">
        <v>4.3</v>
      </c>
      <c r="E1336" s="2">
        <v>88</v>
      </c>
      <c r="F1336" s="2">
        <v>61</v>
      </c>
      <c r="G1336" s="9">
        <v>0</v>
      </c>
      <c r="H1336" s="1" t="s">
        <v>11</v>
      </c>
    </row>
    <row r="1337" spans="1:8" ht="15.75" hidden="1">
      <c r="A1337" s="4">
        <v>45488.75</v>
      </c>
      <c r="B1337" s="9">
        <v>23.6</v>
      </c>
      <c r="C1337" s="9">
        <v>1</v>
      </c>
      <c r="D1337" s="9">
        <v>2.4</v>
      </c>
      <c r="E1337" s="2">
        <v>0</v>
      </c>
      <c r="F1337" s="2">
        <v>64</v>
      </c>
      <c r="G1337" s="9">
        <v>0</v>
      </c>
      <c r="H1337" s="1" t="s">
        <v>8</v>
      </c>
    </row>
    <row r="1338" spans="1:8" ht="15.75" hidden="1">
      <c r="A1338" s="4">
        <v>45489</v>
      </c>
      <c r="B1338" s="9">
        <v>16.2</v>
      </c>
      <c r="C1338" s="9">
        <v>0.7</v>
      </c>
      <c r="D1338" s="9">
        <v>1.1000000000000001</v>
      </c>
      <c r="E1338" s="2">
        <v>0</v>
      </c>
      <c r="F1338" s="2">
        <v>99</v>
      </c>
      <c r="G1338" s="9">
        <v>0</v>
      </c>
      <c r="H1338" s="1" t="s">
        <v>8</v>
      </c>
    </row>
    <row r="1339" spans="1:8" ht="15.75" hidden="1">
      <c r="A1339" s="4">
        <v>45489.25</v>
      </c>
      <c r="B1339" s="9">
        <v>22.5</v>
      </c>
      <c r="C1339" s="9">
        <v>2.2999999999999998</v>
      </c>
      <c r="D1339" s="9">
        <v>3.6</v>
      </c>
      <c r="E1339" s="2">
        <v>0</v>
      </c>
      <c r="F1339" s="2">
        <v>76</v>
      </c>
      <c r="G1339" s="9">
        <v>0</v>
      </c>
      <c r="H1339" s="1" t="s">
        <v>8</v>
      </c>
    </row>
    <row r="1340" spans="1:8" ht="15.75" hidden="1">
      <c r="A1340" s="4">
        <v>45489.5</v>
      </c>
      <c r="B1340" s="9">
        <v>29.2</v>
      </c>
      <c r="C1340" s="9">
        <v>2.8</v>
      </c>
      <c r="D1340" s="9">
        <v>5.9</v>
      </c>
      <c r="E1340" s="2">
        <v>0</v>
      </c>
      <c r="F1340" s="2">
        <v>42</v>
      </c>
      <c r="G1340" s="9">
        <v>0</v>
      </c>
      <c r="H1340" s="1" t="s">
        <v>8</v>
      </c>
    </row>
    <row r="1341" spans="1:8" ht="15.75" hidden="1">
      <c r="A1341" s="4">
        <v>45489.75</v>
      </c>
      <c r="B1341" s="9">
        <v>25.8</v>
      </c>
      <c r="C1341" s="9">
        <v>1.2</v>
      </c>
      <c r="D1341" s="9">
        <v>4.3</v>
      </c>
      <c r="E1341" s="2">
        <v>0</v>
      </c>
      <c r="F1341" s="2">
        <v>50</v>
      </c>
      <c r="G1341" s="9">
        <v>0</v>
      </c>
      <c r="H1341" s="1" t="s">
        <v>8</v>
      </c>
    </row>
    <row r="1342" spans="1:8" ht="15.75" hidden="1">
      <c r="A1342" s="4">
        <v>45490</v>
      </c>
      <c r="B1342" s="9">
        <v>19.5</v>
      </c>
      <c r="C1342" s="9">
        <v>1.3</v>
      </c>
      <c r="D1342" s="9">
        <v>2.7</v>
      </c>
      <c r="E1342" s="2">
        <v>100</v>
      </c>
      <c r="F1342" s="2">
        <v>100</v>
      </c>
      <c r="G1342" s="9">
        <v>0.1</v>
      </c>
      <c r="H1342" s="1" t="s">
        <v>15</v>
      </c>
    </row>
    <row r="1343" spans="1:8" ht="15.75" hidden="1">
      <c r="A1343" s="4">
        <v>45490.25</v>
      </c>
      <c r="B1343" s="9">
        <v>21.4</v>
      </c>
      <c r="C1343" s="9">
        <v>3.6</v>
      </c>
      <c r="D1343" s="9">
        <v>7.1</v>
      </c>
      <c r="E1343" s="2">
        <v>88</v>
      </c>
      <c r="F1343" s="2">
        <v>92</v>
      </c>
      <c r="G1343" s="9">
        <v>0</v>
      </c>
      <c r="H1343" s="1" t="s">
        <v>11</v>
      </c>
    </row>
    <row r="1344" spans="1:8" ht="15.75" hidden="1">
      <c r="A1344" s="4">
        <v>45490.5</v>
      </c>
      <c r="B1344" s="9">
        <v>27.2</v>
      </c>
      <c r="C1344" s="9">
        <v>2.9</v>
      </c>
      <c r="D1344" s="9">
        <v>7.2</v>
      </c>
      <c r="E1344" s="2">
        <v>50</v>
      </c>
      <c r="F1344" s="2">
        <v>55</v>
      </c>
      <c r="G1344" s="9">
        <v>1.4</v>
      </c>
      <c r="H1344" s="1" t="s">
        <v>12</v>
      </c>
    </row>
    <row r="1345" spans="1:8" ht="15.75" hidden="1">
      <c r="A1345" s="4">
        <v>45490.75</v>
      </c>
      <c r="B1345" s="9">
        <v>24.7</v>
      </c>
      <c r="C1345" s="9">
        <v>0.2</v>
      </c>
      <c r="D1345" s="9">
        <v>2.2999999999999998</v>
      </c>
      <c r="E1345" s="2">
        <v>13</v>
      </c>
      <c r="F1345" s="2">
        <v>64</v>
      </c>
      <c r="G1345" s="9">
        <v>0.8</v>
      </c>
      <c r="H1345" s="1" t="s">
        <v>10</v>
      </c>
    </row>
    <row r="1346" spans="1:8" ht="15.75" hidden="1">
      <c r="A1346" s="4">
        <v>45491</v>
      </c>
      <c r="B1346" s="9">
        <v>20.5</v>
      </c>
      <c r="C1346" s="9">
        <v>1.8</v>
      </c>
      <c r="D1346" s="9">
        <v>5.0999999999999996</v>
      </c>
      <c r="E1346" s="2">
        <v>100</v>
      </c>
      <c r="F1346" s="2">
        <v>71</v>
      </c>
      <c r="G1346" s="9">
        <v>0.2</v>
      </c>
      <c r="H1346" s="1" t="s">
        <v>11</v>
      </c>
    </row>
    <row r="1347" spans="1:8" ht="15.75" hidden="1">
      <c r="A1347" s="4">
        <v>45491.25</v>
      </c>
      <c r="B1347" s="9">
        <v>21.1</v>
      </c>
      <c r="C1347" s="9">
        <v>1.4</v>
      </c>
      <c r="D1347" s="9">
        <v>2.4</v>
      </c>
      <c r="E1347" s="2">
        <v>88</v>
      </c>
      <c r="F1347" s="2">
        <v>74</v>
      </c>
      <c r="G1347" s="9">
        <v>0.3</v>
      </c>
      <c r="H1347" s="1" t="s">
        <v>11</v>
      </c>
    </row>
    <row r="1348" spans="1:8" ht="15.75" hidden="1">
      <c r="A1348" s="4">
        <v>45491.5</v>
      </c>
      <c r="B1348" s="9">
        <v>24.3</v>
      </c>
      <c r="C1348" s="9">
        <v>3.5</v>
      </c>
      <c r="D1348" s="9">
        <v>7.6</v>
      </c>
      <c r="E1348" s="2">
        <v>38</v>
      </c>
      <c r="F1348" s="2">
        <v>55</v>
      </c>
      <c r="G1348" s="9">
        <v>0</v>
      </c>
      <c r="H1348" s="1" t="s">
        <v>12</v>
      </c>
    </row>
    <row r="1349" spans="1:8" ht="15.75" hidden="1">
      <c r="A1349" s="4">
        <v>45491.75</v>
      </c>
      <c r="B1349" s="9">
        <v>22.1</v>
      </c>
      <c r="C1349" s="9">
        <v>2.4</v>
      </c>
      <c r="D1349" s="9">
        <v>7</v>
      </c>
      <c r="E1349" s="2">
        <v>0</v>
      </c>
      <c r="F1349" s="2">
        <v>61</v>
      </c>
      <c r="G1349" s="9">
        <v>0</v>
      </c>
      <c r="H1349" s="1" t="s">
        <v>8</v>
      </c>
    </row>
    <row r="1350" spans="1:8" ht="15.75" hidden="1">
      <c r="A1350" s="4">
        <v>45492</v>
      </c>
      <c r="B1350" s="9">
        <v>16.2</v>
      </c>
      <c r="C1350" s="9">
        <v>2</v>
      </c>
      <c r="D1350" s="9">
        <v>5.2</v>
      </c>
      <c r="E1350" s="2">
        <v>88</v>
      </c>
      <c r="F1350" s="2">
        <v>85</v>
      </c>
      <c r="G1350" s="9">
        <v>0</v>
      </c>
      <c r="H1350" s="1" t="s">
        <v>11</v>
      </c>
    </row>
    <row r="1351" spans="1:8" ht="15.75" hidden="1">
      <c r="A1351" s="4">
        <v>45492.25</v>
      </c>
      <c r="B1351" s="9">
        <v>17.600000000000001</v>
      </c>
      <c r="C1351" s="9">
        <v>2.5</v>
      </c>
      <c r="D1351" s="9">
        <v>7.1</v>
      </c>
      <c r="E1351" s="2">
        <v>88</v>
      </c>
      <c r="F1351" s="2">
        <v>77</v>
      </c>
      <c r="G1351" s="9">
        <v>0</v>
      </c>
      <c r="H1351" s="1" t="s">
        <v>11</v>
      </c>
    </row>
    <row r="1352" spans="1:8" ht="15.75" hidden="1">
      <c r="A1352" s="4">
        <v>45492.5</v>
      </c>
      <c r="B1352" s="9">
        <v>22.2</v>
      </c>
      <c r="C1352" s="9">
        <v>2.8</v>
      </c>
      <c r="D1352" s="9">
        <v>7.2</v>
      </c>
      <c r="E1352" s="2">
        <v>75</v>
      </c>
      <c r="F1352" s="2">
        <v>54</v>
      </c>
      <c r="G1352" s="9">
        <v>0</v>
      </c>
      <c r="H1352" s="1" t="s">
        <v>9</v>
      </c>
    </row>
    <row r="1353" spans="1:8" ht="15.75" hidden="1">
      <c r="A1353" s="4">
        <v>45492.75</v>
      </c>
      <c r="B1353" s="9">
        <v>20.8</v>
      </c>
      <c r="C1353" s="9">
        <v>2.5</v>
      </c>
      <c r="D1353" s="9">
        <v>6.8</v>
      </c>
      <c r="E1353" s="2">
        <v>0</v>
      </c>
      <c r="F1353" s="2">
        <v>58</v>
      </c>
      <c r="G1353" s="9">
        <v>0</v>
      </c>
      <c r="H1353" s="1" t="s">
        <v>8</v>
      </c>
    </row>
    <row r="1354" spans="1:8" ht="15.75" hidden="1">
      <c r="A1354" s="4">
        <v>45493</v>
      </c>
      <c r="B1354" s="9">
        <v>14.6</v>
      </c>
      <c r="C1354" s="9">
        <v>1.5</v>
      </c>
      <c r="D1354" s="9">
        <v>3.7</v>
      </c>
      <c r="E1354" s="2">
        <v>0</v>
      </c>
      <c r="F1354" s="2">
        <v>89</v>
      </c>
      <c r="G1354" s="9">
        <v>0</v>
      </c>
      <c r="H1354" s="1" t="s">
        <v>8</v>
      </c>
    </row>
    <row r="1355" spans="1:8" ht="15.75" hidden="1">
      <c r="A1355" s="4">
        <v>45493.25</v>
      </c>
      <c r="B1355" s="9">
        <v>15.5</v>
      </c>
      <c r="C1355" s="9">
        <v>2.1</v>
      </c>
      <c r="D1355" s="9">
        <v>4.5</v>
      </c>
      <c r="E1355" s="2">
        <v>100</v>
      </c>
      <c r="F1355" s="2">
        <v>87</v>
      </c>
      <c r="G1355" s="9">
        <v>0</v>
      </c>
      <c r="H1355" s="1" t="s">
        <v>11</v>
      </c>
    </row>
    <row r="1356" spans="1:8" ht="15.75" hidden="1">
      <c r="A1356" s="4">
        <v>45493.5</v>
      </c>
      <c r="B1356" s="9">
        <v>21.9</v>
      </c>
      <c r="C1356" s="9">
        <v>1.5</v>
      </c>
      <c r="D1356" s="9">
        <v>3.8</v>
      </c>
      <c r="E1356" s="2">
        <v>0</v>
      </c>
      <c r="F1356" s="2">
        <v>60</v>
      </c>
      <c r="G1356" s="9">
        <v>0</v>
      </c>
      <c r="H1356" s="1" t="s">
        <v>8</v>
      </c>
    </row>
    <row r="1357" spans="1:8" ht="15.75" hidden="1">
      <c r="A1357" s="4">
        <v>45493.75</v>
      </c>
      <c r="B1357" s="9">
        <v>21</v>
      </c>
      <c r="C1357" s="9">
        <v>0.4</v>
      </c>
      <c r="D1357" s="9">
        <v>2</v>
      </c>
      <c r="E1357" s="2">
        <v>88</v>
      </c>
      <c r="F1357" s="2">
        <v>66</v>
      </c>
      <c r="G1357" s="9">
        <v>0</v>
      </c>
      <c r="H1357" s="1" t="s">
        <v>11</v>
      </c>
    </row>
    <row r="1358" spans="1:8" ht="15.75" hidden="1">
      <c r="A1358" s="4">
        <v>45494</v>
      </c>
      <c r="B1358" s="9">
        <v>15.9</v>
      </c>
      <c r="C1358" s="9">
        <v>0.9</v>
      </c>
      <c r="D1358" s="9">
        <v>1.8</v>
      </c>
      <c r="E1358" s="2">
        <v>0</v>
      </c>
      <c r="F1358" s="2">
        <v>95</v>
      </c>
      <c r="G1358" s="9">
        <v>0</v>
      </c>
      <c r="H1358" s="1" t="s">
        <v>8</v>
      </c>
    </row>
    <row r="1359" spans="1:8" ht="15.75" hidden="1">
      <c r="A1359" s="4">
        <v>45494.25</v>
      </c>
      <c r="B1359" s="9">
        <v>19</v>
      </c>
      <c r="C1359" s="9">
        <v>1.4</v>
      </c>
      <c r="D1359" s="9">
        <v>2.5</v>
      </c>
      <c r="E1359" s="2">
        <v>0</v>
      </c>
      <c r="F1359" s="2">
        <v>77</v>
      </c>
      <c r="G1359" s="9">
        <v>0</v>
      </c>
      <c r="H1359" s="1" t="s">
        <v>8</v>
      </c>
    </row>
    <row r="1360" spans="1:8" ht="15.75" hidden="1">
      <c r="A1360" s="4">
        <v>45494.5</v>
      </c>
      <c r="B1360" s="9">
        <v>25.6</v>
      </c>
      <c r="C1360" s="9">
        <v>2.7</v>
      </c>
      <c r="D1360" s="9">
        <v>6</v>
      </c>
      <c r="E1360" s="2">
        <v>0</v>
      </c>
      <c r="F1360" s="2">
        <v>38</v>
      </c>
      <c r="G1360" s="9">
        <v>0</v>
      </c>
      <c r="H1360" s="1" t="s">
        <v>8</v>
      </c>
    </row>
    <row r="1361" spans="1:8" ht="15.75" hidden="1">
      <c r="A1361" s="4">
        <v>45494.75</v>
      </c>
      <c r="B1361" s="9">
        <v>22.7</v>
      </c>
      <c r="C1361" s="9">
        <v>1.4</v>
      </c>
      <c r="D1361" s="9">
        <v>4.7</v>
      </c>
      <c r="E1361" s="2">
        <v>13</v>
      </c>
      <c r="F1361" s="2">
        <v>61</v>
      </c>
      <c r="G1361" s="9">
        <v>0</v>
      </c>
      <c r="H1361" s="1" t="s">
        <v>10</v>
      </c>
    </row>
    <row r="1362" spans="1:8" ht="15.75" hidden="1">
      <c r="A1362" s="4">
        <v>45495</v>
      </c>
      <c r="B1362" s="9">
        <v>15.7</v>
      </c>
      <c r="C1362" s="9">
        <v>0.9</v>
      </c>
      <c r="D1362" s="9">
        <v>1.5</v>
      </c>
      <c r="E1362" s="2">
        <v>0</v>
      </c>
      <c r="F1362" s="2">
        <v>97</v>
      </c>
      <c r="G1362" s="9">
        <v>0</v>
      </c>
      <c r="H1362" s="1" t="s">
        <v>8</v>
      </c>
    </row>
    <row r="1363" spans="1:8" ht="15.75" hidden="1">
      <c r="A1363" s="4">
        <v>45495.25</v>
      </c>
      <c r="B1363" s="9">
        <v>21.9</v>
      </c>
      <c r="C1363" s="9">
        <v>2.7</v>
      </c>
      <c r="D1363" s="9">
        <v>5</v>
      </c>
      <c r="E1363" s="2">
        <v>75</v>
      </c>
      <c r="F1363" s="2">
        <v>65</v>
      </c>
      <c r="G1363" s="9">
        <v>0</v>
      </c>
      <c r="H1363" s="1" t="s">
        <v>9</v>
      </c>
    </row>
    <row r="1364" spans="1:8" ht="15.75" hidden="1">
      <c r="A1364" s="4">
        <v>45495.5</v>
      </c>
      <c r="B1364" s="9">
        <v>26.8</v>
      </c>
      <c r="C1364" s="9">
        <v>1.4</v>
      </c>
      <c r="D1364" s="9">
        <v>4.3</v>
      </c>
      <c r="E1364" s="2">
        <v>13</v>
      </c>
      <c r="F1364" s="2">
        <v>43</v>
      </c>
      <c r="G1364" s="9">
        <v>0</v>
      </c>
      <c r="H1364" s="1" t="s">
        <v>10</v>
      </c>
    </row>
    <row r="1365" spans="1:8" ht="15.75" hidden="1">
      <c r="A1365" s="4">
        <v>45495.75</v>
      </c>
      <c r="B1365" s="9">
        <v>24.7</v>
      </c>
      <c r="C1365" s="9">
        <v>0.9</v>
      </c>
      <c r="D1365" s="9">
        <v>3.2</v>
      </c>
      <c r="E1365" s="2">
        <v>0</v>
      </c>
      <c r="F1365" s="2">
        <v>51</v>
      </c>
      <c r="G1365" s="9">
        <v>0</v>
      </c>
      <c r="H1365" s="1" t="s">
        <v>8</v>
      </c>
    </row>
    <row r="1366" spans="1:8" ht="15.75" hidden="1">
      <c r="A1366" s="4">
        <v>45496</v>
      </c>
      <c r="B1366" s="9">
        <v>16.3</v>
      </c>
      <c r="C1366" s="9">
        <v>0.5</v>
      </c>
      <c r="D1366" s="9">
        <v>1.3</v>
      </c>
      <c r="E1366" s="2">
        <v>0</v>
      </c>
      <c r="F1366" s="2">
        <v>91</v>
      </c>
      <c r="G1366" s="9">
        <v>0</v>
      </c>
      <c r="H1366" s="1" t="s">
        <v>8</v>
      </c>
    </row>
    <row r="1367" spans="1:8" ht="15.75" hidden="1">
      <c r="A1367" s="4">
        <v>45496.25</v>
      </c>
      <c r="B1367" s="9">
        <v>23.6</v>
      </c>
      <c r="C1367" s="9">
        <v>1.2</v>
      </c>
      <c r="D1367" s="9">
        <v>2.4</v>
      </c>
      <c r="E1367" s="2">
        <v>0</v>
      </c>
      <c r="F1367" s="2">
        <v>63</v>
      </c>
      <c r="G1367" s="9">
        <v>0</v>
      </c>
      <c r="H1367" s="1" t="s">
        <v>8</v>
      </c>
    </row>
    <row r="1368" spans="1:8" ht="15.75" hidden="1">
      <c r="A1368" s="4">
        <v>45496.5</v>
      </c>
      <c r="B1368" s="9">
        <v>25.4</v>
      </c>
      <c r="C1368" s="9">
        <v>2.7</v>
      </c>
      <c r="D1368" s="9">
        <v>5.9</v>
      </c>
      <c r="E1368" s="2">
        <v>88</v>
      </c>
      <c r="F1368" s="2">
        <v>57</v>
      </c>
      <c r="G1368" s="9">
        <v>0</v>
      </c>
      <c r="H1368" s="1" t="s">
        <v>11</v>
      </c>
    </row>
    <row r="1369" spans="1:8" ht="15.75" hidden="1">
      <c r="A1369" s="4">
        <v>45496.75</v>
      </c>
      <c r="B1369" s="9">
        <v>22.4</v>
      </c>
      <c r="C1369" s="9">
        <v>1.7</v>
      </c>
      <c r="D1369" s="9">
        <v>4.4000000000000004</v>
      </c>
      <c r="E1369" s="2">
        <v>88</v>
      </c>
      <c r="F1369" s="2">
        <v>73</v>
      </c>
      <c r="G1369" s="9">
        <v>0</v>
      </c>
      <c r="H1369" s="1" t="s">
        <v>11</v>
      </c>
    </row>
    <row r="1370" spans="1:8" ht="15.75" hidden="1">
      <c r="A1370" s="4">
        <v>45497</v>
      </c>
      <c r="B1370" s="9">
        <v>18.899999999999999</v>
      </c>
      <c r="C1370" s="9">
        <v>1.5</v>
      </c>
      <c r="D1370" s="9">
        <v>3.2</v>
      </c>
      <c r="E1370" s="2">
        <v>88</v>
      </c>
      <c r="F1370" s="2">
        <v>85</v>
      </c>
      <c r="G1370" s="9">
        <v>0</v>
      </c>
      <c r="H1370" s="1" t="s">
        <v>11</v>
      </c>
    </row>
    <row r="1371" spans="1:8" ht="15.75" hidden="1">
      <c r="A1371" s="4">
        <v>45497.25</v>
      </c>
      <c r="B1371" s="9">
        <v>18</v>
      </c>
      <c r="C1371" s="9">
        <v>2.2999999999999998</v>
      </c>
      <c r="D1371" s="9">
        <v>4.8</v>
      </c>
      <c r="E1371" s="2">
        <v>100</v>
      </c>
      <c r="F1371" s="2">
        <v>88</v>
      </c>
      <c r="G1371" s="9">
        <v>0</v>
      </c>
      <c r="H1371" s="1" t="s">
        <v>11</v>
      </c>
    </row>
    <row r="1372" spans="1:8" ht="15.75" hidden="1">
      <c r="A1372" s="4">
        <v>45497.5</v>
      </c>
      <c r="B1372" s="9">
        <v>19.3</v>
      </c>
      <c r="C1372" s="9">
        <v>2.2999999999999998</v>
      </c>
      <c r="D1372" s="9">
        <v>5.6</v>
      </c>
      <c r="E1372" s="2">
        <v>88</v>
      </c>
      <c r="F1372" s="2">
        <v>89</v>
      </c>
      <c r="G1372" s="9">
        <v>0</v>
      </c>
      <c r="H1372" s="1" t="s">
        <v>11</v>
      </c>
    </row>
    <row r="1373" spans="1:8" ht="15.75" hidden="1">
      <c r="A1373" s="4">
        <v>45497.75</v>
      </c>
      <c r="B1373" s="9">
        <v>20.100000000000001</v>
      </c>
      <c r="C1373" s="9">
        <v>1.4</v>
      </c>
      <c r="D1373" s="9">
        <v>2.9</v>
      </c>
      <c r="E1373" s="2">
        <v>88</v>
      </c>
      <c r="F1373" s="2">
        <v>88</v>
      </c>
      <c r="G1373" s="9">
        <v>0</v>
      </c>
      <c r="H1373" s="1" t="s">
        <v>11</v>
      </c>
    </row>
    <row r="1374" spans="1:8" ht="15.75" hidden="1">
      <c r="A1374" s="4">
        <v>45498</v>
      </c>
      <c r="B1374" s="9">
        <v>18.399999999999999</v>
      </c>
      <c r="C1374" s="9">
        <v>1.1000000000000001</v>
      </c>
      <c r="D1374" s="9">
        <v>3.5</v>
      </c>
      <c r="E1374" s="2">
        <v>100</v>
      </c>
      <c r="F1374" s="2">
        <v>96</v>
      </c>
      <c r="G1374" s="9">
        <v>0</v>
      </c>
      <c r="H1374" s="1" t="s">
        <v>11</v>
      </c>
    </row>
    <row r="1375" spans="1:8" ht="15.75" hidden="1">
      <c r="A1375" s="4">
        <v>45498.25</v>
      </c>
      <c r="B1375" s="9">
        <v>20.7</v>
      </c>
      <c r="C1375" s="9">
        <v>1.4</v>
      </c>
      <c r="D1375" s="9">
        <v>3.7</v>
      </c>
      <c r="E1375" s="2">
        <v>0</v>
      </c>
      <c r="F1375" s="2">
        <v>80</v>
      </c>
      <c r="G1375" s="9">
        <v>0</v>
      </c>
      <c r="H1375" s="1" t="s">
        <v>8</v>
      </c>
    </row>
    <row r="1376" spans="1:8" ht="15.75" hidden="1">
      <c r="A1376" s="4">
        <v>45498.5</v>
      </c>
      <c r="B1376" s="9">
        <v>15.6</v>
      </c>
      <c r="C1376" s="9">
        <v>1.6</v>
      </c>
      <c r="D1376" s="9">
        <v>3.9</v>
      </c>
      <c r="E1376" s="2">
        <v>100</v>
      </c>
      <c r="F1376" s="2">
        <v>100</v>
      </c>
      <c r="G1376" s="9">
        <v>3.3</v>
      </c>
      <c r="H1376" s="1" t="s">
        <v>15</v>
      </c>
    </row>
    <row r="1377" spans="1:8" ht="15.75" hidden="1">
      <c r="A1377" s="4">
        <v>45498.75</v>
      </c>
      <c r="B1377" s="9">
        <v>18.100000000000001</v>
      </c>
      <c r="C1377" s="9">
        <v>1.4</v>
      </c>
      <c r="D1377" s="9">
        <v>2.8</v>
      </c>
      <c r="E1377" s="2">
        <v>88</v>
      </c>
      <c r="F1377" s="2">
        <v>95</v>
      </c>
      <c r="G1377" s="9">
        <v>0</v>
      </c>
      <c r="H1377" s="1" t="s">
        <v>11</v>
      </c>
    </row>
    <row r="1378" spans="1:8" ht="15.75" hidden="1">
      <c r="A1378" s="4">
        <v>45499</v>
      </c>
      <c r="B1378" s="9">
        <v>16.100000000000001</v>
      </c>
      <c r="C1378" s="9">
        <v>1.2</v>
      </c>
      <c r="D1378" s="9">
        <v>2.7</v>
      </c>
      <c r="E1378" s="2">
        <v>100</v>
      </c>
      <c r="F1378" s="2">
        <v>100</v>
      </c>
      <c r="G1378" s="9">
        <v>0</v>
      </c>
      <c r="H1378" s="1" t="s">
        <v>11</v>
      </c>
    </row>
    <row r="1379" spans="1:8" ht="15.75" hidden="1">
      <c r="A1379" s="4">
        <v>45499.25</v>
      </c>
      <c r="B1379" s="9">
        <v>16.2</v>
      </c>
      <c r="C1379" s="9">
        <v>1.2</v>
      </c>
      <c r="D1379" s="9">
        <v>2.8</v>
      </c>
      <c r="E1379" s="2">
        <v>100</v>
      </c>
      <c r="F1379" s="2">
        <v>100</v>
      </c>
      <c r="G1379" s="9">
        <v>0</v>
      </c>
      <c r="H1379" s="1" t="s">
        <v>11</v>
      </c>
    </row>
    <row r="1380" spans="1:8" ht="15.75" hidden="1">
      <c r="A1380" s="4">
        <v>45499.5</v>
      </c>
      <c r="B1380" s="9">
        <v>20.100000000000001</v>
      </c>
      <c r="C1380" s="9">
        <v>1</v>
      </c>
      <c r="D1380" s="9">
        <v>3</v>
      </c>
      <c r="E1380" s="2">
        <v>100</v>
      </c>
      <c r="F1380" s="2">
        <v>85</v>
      </c>
      <c r="G1380" s="9">
        <v>0.1</v>
      </c>
      <c r="H1380" s="1" t="s">
        <v>14</v>
      </c>
    </row>
    <row r="1381" spans="1:8" ht="15.75" hidden="1">
      <c r="A1381" s="4">
        <v>45499.75</v>
      </c>
      <c r="B1381" s="9">
        <v>19.3</v>
      </c>
      <c r="C1381" s="9">
        <v>0.8</v>
      </c>
      <c r="D1381" s="9">
        <v>1.8</v>
      </c>
      <c r="E1381" s="2">
        <v>88</v>
      </c>
      <c r="F1381" s="2">
        <v>95</v>
      </c>
      <c r="G1381" s="9">
        <v>0</v>
      </c>
      <c r="H1381" s="1" t="s">
        <v>14</v>
      </c>
    </row>
    <row r="1382" spans="1:8" ht="15.75" hidden="1">
      <c r="A1382" s="4">
        <v>45500</v>
      </c>
      <c r="B1382" s="9">
        <v>16.899999999999999</v>
      </c>
      <c r="C1382" s="9">
        <v>1.1000000000000001</v>
      </c>
      <c r="D1382" s="9">
        <v>1.9</v>
      </c>
      <c r="E1382" s="2">
        <v>63</v>
      </c>
      <c r="F1382" s="2">
        <v>100</v>
      </c>
      <c r="G1382" s="9">
        <v>0</v>
      </c>
      <c r="H1382" s="1" t="s">
        <v>13</v>
      </c>
    </row>
    <row r="1383" spans="1:8" ht="15.75" hidden="1">
      <c r="A1383" s="4">
        <v>45500.25</v>
      </c>
      <c r="B1383" s="9">
        <v>18.5</v>
      </c>
      <c r="C1383" s="9">
        <v>1.2</v>
      </c>
      <c r="D1383" s="9">
        <v>2.7</v>
      </c>
      <c r="E1383" s="2">
        <v>50</v>
      </c>
      <c r="F1383" s="2">
        <v>99</v>
      </c>
      <c r="G1383" s="9">
        <v>0</v>
      </c>
      <c r="H1383" s="1" t="s">
        <v>16</v>
      </c>
    </row>
    <row r="1384" spans="1:8" ht="15.75" hidden="1">
      <c r="A1384" s="4">
        <v>45500.5</v>
      </c>
      <c r="B1384" s="9">
        <v>25.1</v>
      </c>
      <c r="C1384" s="9">
        <v>1.8</v>
      </c>
      <c r="D1384" s="9">
        <v>6.3</v>
      </c>
      <c r="E1384" s="2">
        <v>0</v>
      </c>
      <c r="F1384" s="2">
        <v>46</v>
      </c>
      <c r="G1384" s="9">
        <v>0</v>
      </c>
      <c r="H1384" s="1" t="s">
        <v>8</v>
      </c>
    </row>
    <row r="1385" spans="1:8" ht="15.75" hidden="1">
      <c r="A1385" s="4">
        <v>45500.75</v>
      </c>
      <c r="B1385" s="9">
        <v>21.6</v>
      </c>
      <c r="C1385" s="9">
        <v>0.7</v>
      </c>
      <c r="D1385" s="9">
        <v>1.9</v>
      </c>
      <c r="E1385" s="2">
        <v>100</v>
      </c>
      <c r="F1385" s="2">
        <v>72</v>
      </c>
      <c r="G1385" s="9">
        <v>0</v>
      </c>
      <c r="H1385" s="1" t="s">
        <v>11</v>
      </c>
    </row>
    <row r="1386" spans="1:8" ht="15.75" hidden="1">
      <c r="A1386" s="4">
        <v>45501</v>
      </c>
      <c r="B1386" s="9">
        <v>19.2</v>
      </c>
      <c r="C1386" s="9">
        <v>1.3</v>
      </c>
      <c r="D1386" s="9">
        <v>2.2999999999999998</v>
      </c>
      <c r="E1386" s="2">
        <v>100</v>
      </c>
      <c r="F1386" s="2">
        <v>81</v>
      </c>
      <c r="G1386" s="9">
        <v>0</v>
      </c>
      <c r="H1386" s="1" t="s">
        <v>11</v>
      </c>
    </row>
    <row r="1387" spans="1:8" ht="15.75" hidden="1">
      <c r="A1387" s="4">
        <v>45501.25</v>
      </c>
      <c r="B1387" s="9">
        <v>18.3</v>
      </c>
      <c r="C1387" s="9">
        <v>2.1</v>
      </c>
      <c r="D1387" s="9">
        <v>4.3</v>
      </c>
      <c r="E1387" s="2">
        <v>100</v>
      </c>
      <c r="F1387" s="2">
        <v>95</v>
      </c>
      <c r="G1387" s="9">
        <v>0.6</v>
      </c>
      <c r="H1387" s="1" t="s">
        <v>14</v>
      </c>
    </row>
    <row r="1388" spans="1:8" ht="15.75" hidden="1">
      <c r="A1388" s="4">
        <v>45501.5</v>
      </c>
      <c r="B1388" s="9">
        <v>18.100000000000001</v>
      </c>
      <c r="C1388" s="9">
        <v>1.9</v>
      </c>
      <c r="D1388" s="9">
        <v>5.0999999999999996</v>
      </c>
      <c r="E1388" s="2">
        <v>100</v>
      </c>
      <c r="F1388" s="2">
        <v>98</v>
      </c>
      <c r="G1388" s="9">
        <v>1.5</v>
      </c>
      <c r="H1388" s="1" t="s">
        <v>14</v>
      </c>
    </row>
    <row r="1389" spans="1:8" ht="15.75" hidden="1">
      <c r="A1389" s="4">
        <v>45501.75</v>
      </c>
      <c r="B1389" s="9">
        <v>14.4</v>
      </c>
      <c r="C1389" s="9">
        <v>6.1</v>
      </c>
      <c r="D1389" s="9">
        <v>16</v>
      </c>
      <c r="E1389" s="2">
        <v>100</v>
      </c>
      <c r="F1389" s="2">
        <v>95</v>
      </c>
      <c r="G1389" s="9">
        <v>0.8</v>
      </c>
      <c r="H1389" s="1" t="s">
        <v>14</v>
      </c>
    </row>
    <row r="1390" spans="1:8" ht="15.75" hidden="1">
      <c r="A1390" s="4">
        <v>45502</v>
      </c>
      <c r="B1390" s="9">
        <v>11.5</v>
      </c>
      <c r="C1390" s="9">
        <v>7.6</v>
      </c>
      <c r="D1390" s="9">
        <v>16</v>
      </c>
      <c r="E1390" s="2">
        <v>100</v>
      </c>
      <c r="F1390" s="2">
        <v>93</v>
      </c>
      <c r="G1390" s="9">
        <v>2.2999999999999998</v>
      </c>
      <c r="H1390" s="1" t="s">
        <v>14</v>
      </c>
    </row>
    <row r="1391" spans="1:8" ht="15.75" hidden="1">
      <c r="A1391" s="4">
        <v>45502.25</v>
      </c>
      <c r="B1391" s="9">
        <v>14.8</v>
      </c>
      <c r="C1391" s="9">
        <v>10.5</v>
      </c>
      <c r="D1391" s="9">
        <v>21.1</v>
      </c>
      <c r="E1391" s="2">
        <v>100</v>
      </c>
      <c r="F1391" s="2">
        <v>95</v>
      </c>
      <c r="G1391" s="9">
        <v>4.3</v>
      </c>
      <c r="H1391" s="1" t="s">
        <v>14</v>
      </c>
    </row>
    <row r="1392" spans="1:8" ht="15.75" hidden="1">
      <c r="A1392" s="4">
        <v>45502.5</v>
      </c>
      <c r="B1392" s="9">
        <v>15.7</v>
      </c>
      <c r="C1392" s="9">
        <v>7.9</v>
      </c>
      <c r="D1392" s="9">
        <v>17.2</v>
      </c>
      <c r="E1392" s="2">
        <v>100</v>
      </c>
      <c r="F1392" s="2">
        <v>97</v>
      </c>
      <c r="G1392" s="9">
        <v>4.3</v>
      </c>
      <c r="H1392" s="1" t="s">
        <v>15</v>
      </c>
    </row>
    <row r="1393" spans="1:8" ht="15.75" hidden="1">
      <c r="A1393" s="4">
        <v>45502.75</v>
      </c>
      <c r="B1393" s="9">
        <v>16.399999999999999</v>
      </c>
      <c r="C1393" s="9">
        <v>6.2</v>
      </c>
      <c r="D1393" s="9">
        <v>17.7</v>
      </c>
      <c r="E1393" s="2">
        <v>100</v>
      </c>
      <c r="F1393" s="2">
        <v>92</v>
      </c>
      <c r="G1393" s="9">
        <v>0</v>
      </c>
      <c r="H1393" s="1" t="s">
        <v>15</v>
      </c>
    </row>
    <row r="1394" spans="1:8" ht="15.75" hidden="1">
      <c r="A1394" s="4">
        <v>45503</v>
      </c>
      <c r="B1394" s="9">
        <v>15.1</v>
      </c>
      <c r="C1394" s="9">
        <v>6.3</v>
      </c>
      <c r="D1394" s="9">
        <v>13.3</v>
      </c>
      <c r="E1394" s="2">
        <v>100</v>
      </c>
      <c r="F1394" s="2">
        <v>89</v>
      </c>
      <c r="G1394" s="9">
        <v>0</v>
      </c>
      <c r="H1394" s="1" t="s">
        <v>11</v>
      </c>
    </row>
    <row r="1395" spans="1:8" ht="15.75" hidden="1">
      <c r="A1395" s="4">
        <v>45503.25</v>
      </c>
      <c r="B1395" s="9">
        <v>15.1</v>
      </c>
      <c r="C1395" s="9">
        <v>4.4000000000000004</v>
      </c>
      <c r="D1395" s="9">
        <v>8.8000000000000007</v>
      </c>
      <c r="E1395" s="2">
        <v>100</v>
      </c>
      <c r="F1395" s="2">
        <v>95</v>
      </c>
      <c r="G1395" s="9">
        <v>0</v>
      </c>
      <c r="H1395" s="1" t="s">
        <v>11</v>
      </c>
    </row>
    <row r="1396" spans="1:8" ht="15.75" hidden="1">
      <c r="A1396" s="4">
        <v>45503.5</v>
      </c>
      <c r="B1396" s="9">
        <v>20.2</v>
      </c>
      <c r="C1396" s="9">
        <v>5.6</v>
      </c>
      <c r="D1396" s="9">
        <v>9.6</v>
      </c>
      <c r="E1396" s="2">
        <v>50</v>
      </c>
      <c r="F1396" s="2">
        <v>72</v>
      </c>
      <c r="G1396" s="9">
        <v>0</v>
      </c>
      <c r="H1396" s="1" t="s">
        <v>12</v>
      </c>
    </row>
    <row r="1397" spans="1:8" ht="15.75" hidden="1">
      <c r="A1397" s="4">
        <v>45503.75</v>
      </c>
      <c r="B1397" s="9">
        <v>19.600000000000001</v>
      </c>
      <c r="C1397" s="9">
        <v>2.8</v>
      </c>
      <c r="D1397" s="9">
        <v>6.6</v>
      </c>
      <c r="E1397" s="2">
        <v>88</v>
      </c>
      <c r="F1397" s="2">
        <v>67</v>
      </c>
      <c r="G1397" s="9">
        <v>0</v>
      </c>
      <c r="H1397" s="1" t="s">
        <v>11</v>
      </c>
    </row>
    <row r="1398" spans="1:8" ht="15.75" hidden="1">
      <c r="A1398" s="4">
        <v>45504</v>
      </c>
      <c r="B1398" s="9">
        <v>14</v>
      </c>
      <c r="C1398" s="9">
        <v>2.1</v>
      </c>
      <c r="D1398" s="9">
        <v>5.4</v>
      </c>
      <c r="E1398" s="2">
        <v>0</v>
      </c>
      <c r="F1398" s="2">
        <v>85</v>
      </c>
      <c r="G1398" s="9">
        <v>0</v>
      </c>
      <c r="H1398" s="1" t="s">
        <v>8</v>
      </c>
    </row>
    <row r="1399" spans="1:8" ht="15.75" hidden="1">
      <c r="A1399" s="4">
        <v>45504.25</v>
      </c>
      <c r="B1399" s="9">
        <v>15.7</v>
      </c>
      <c r="C1399" s="9">
        <v>2.6</v>
      </c>
      <c r="D1399" s="9">
        <v>5.2</v>
      </c>
      <c r="E1399" s="2">
        <v>50</v>
      </c>
      <c r="F1399" s="2">
        <v>83</v>
      </c>
      <c r="G1399" s="9">
        <v>0</v>
      </c>
      <c r="H1399" s="1" t="s">
        <v>12</v>
      </c>
    </row>
    <row r="1400" spans="1:8" ht="15.75" hidden="1">
      <c r="A1400" s="4">
        <v>45504.5</v>
      </c>
      <c r="B1400" s="9">
        <v>21.8</v>
      </c>
      <c r="C1400" s="9">
        <v>3.8</v>
      </c>
      <c r="D1400" s="9">
        <v>9.1</v>
      </c>
      <c r="E1400" s="2">
        <v>25</v>
      </c>
      <c r="F1400" s="2">
        <v>52</v>
      </c>
      <c r="G1400" s="9">
        <v>0</v>
      </c>
      <c r="H1400" s="1" t="s">
        <v>10</v>
      </c>
    </row>
    <row r="1401" spans="1:8" ht="15.75" hidden="1">
      <c r="A1401" s="4">
        <v>45504.75</v>
      </c>
      <c r="B1401" s="9">
        <v>20.100000000000001</v>
      </c>
      <c r="C1401" s="9">
        <v>2.2999999999999998</v>
      </c>
      <c r="D1401" s="9">
        <v>6.8</v>
      </c>
      <c r="E1401" s="2">
        <v>0</v>
      </c>
      <c r="F1401" s="2">
        <v>66</v>
      </c>
      <c r="G1401" s="9">
        <v>0</v>
      </c>
      <c r="H1401" s="1" t="s">
        <v>8</v>
      </c>
    </row>
    <row r="1402" spans="1:8" ht="15.75" hidden="1">
      <c r="A1402" s="4">
        <v>45505</v>
      </c>
      <c r="B1402" s="9">
        <v>14.2</v>
      </c>
      <c r="C1402" s="9">
        <v>1.5</v>
      </c>
      <c r="D1402" s="9">
        <v>3.6</v>
      </c>
      <c r="E1402" s="2">
        <v>0</v>
      </c>
      <c r="F1402" s="2">
        <v>88</v>
      </c>
      <c r="G1402" s="9">
        <v>0</v>
      </c>
      <c r="H1402" s="1" t="s">
        <v>8</v>
      </c>
    </row>
    <row r="1403" spans="1:8" ht="15.75" hidden="1">
      <c r="A1403" s="4">
        <v>45505.25</v>
      </c>
      <c r="B1403" s="9">
        <v>16.5</v>
      </c>
      <c r="C1403" s="9">
        <v>3.5</v>
      </c>
      <c r="D1403" s="9">
        <v>7.2</v>
      </c>
      <c r="E1403" s="2">
        <v>63</v>
      </c>
      <c r="F1403" s="2">
        <v>85</v>
      </c>
      <c r="G1403" s="9">
        <v>0</v>
      </c>
      <c r="H1403" s="1" t="s">
        <v>9</v>
      </c>
    </row>
    <row r="1404" spans="1:8" ht="15.75" hidden="1">
      <c r="A1404" s="4">
        <v>45505.5</v>
      </c>
      <c r="B1404" s="9">
        <v>22.4</v>
      </c>
      <c r="C1404" s="9">
        <v>4.3</v>
      </c>
      <c r="D1404" s="9">
        <v>8.5</v>
      </c>
      <c r="E1404" s="2">
        <v>38</v>
      </c>
      <c r="F1404" s="2">
        <v>46</v>
      </c>
      <c r="G1404" s="9">
        <v>0</v>
      </c>
      <c r="H1404" s="1" t="s">
        <v>12</v>
      </c>
    </row>
    <row r="1405" spans="1:8" ht="15.75" hidden="1">
      <c r="A1405" s="4">
        <v>45505.75</v>
      </c>
      <c r="B1405" s="9">
        <v>20.3</v>
      </c>
      <c r="C1405" s="9">
        <v>2.1</v>
      </c>
      <c r="D1405" s="9">
        <v>4.3</v>
      </c>
      <c r="E1405" s="2">
        <v>88</v>
      </c>
      <c r="F1405" s="2">
        <v>61</v>
      </c>
      <c r="G1405" s="9">
        <v>0</v>
      </c>
      <c r="H1405" s="1" t="s">
        <v>11</v>
      </c>
    </row>
    <row r="1406" spans="1:8" ht="15.75" hidden="1">
      <c r="A1406" s="4">
        <v>45506</v>
      </c>
      <c r="B1406" s="9">
        <v>14.2</v>
      </c>
      <c r="C1406" s="9">
        <v>1.8</v>
      </c>
      <c r="D1406" s="9">
        <v>3.6</v>
      </c>
      <c r="E1406" s="2">
        <v>0</v>
      </c>
      <c r="F1406" s="2">
        <v>86</v>
      </c>
      <c r="G1406" s="9">
        <v>0</v>
      </c>
      <c r="H1406" s="1" t="s">
        <v>8</v>
      </c>
    </row>
    <row r="1407" spans="1:8" ht="15.75" hidden="1">
      <c r="A1407" s="4">
        <v>45506.25</v>
      </c>
      <c r="B1407" s="9">
        <v>15.5</v>
      </c>
      <c r="C1407" s="9">
        <v>1.6</v>
      </c>
      <c r="D1407" s="9">
        <v>4.4000000000000004</v>
      </c>
      <c r="E1407" s="2">
        <v>88</v>
      </c>
      <c r="F1407" s="2">
        <v>83</v>
      </c>
      <c r="G1407" s="9">
        <v>0</v>
      </c>
      <c r="H1407" s="1" t="s">
        <v>11</v>
      </c>
    </row>
    <row r="1408" spans="1:8" ht="15.75" hidden="1">
      <c r="A1408" s="4">
        <v>45506.5</v>
      </c>
      <c r="B1408" s="9">
        <v>21.6</v>
      </c>
      <c r="C1408" s="9">
        <v>2</v>
      </c>
      <c r="D1408" s="9">
        <v>6.1</v>
      </c>
      <c r="E1408" s="2">
        <v>50</v>
      </c>
      <c r="F1408" s="2">
        <v>51</v>
      </c>
      <c r="G1408" s="9">
        <v>0</v>
      </c>
      <c r="H1408" s="1" t="s">
        <v>12</v>
      </c>
    </row>
    <row r="1409" spans="1:8" ht="15.75" hidden="1">
      <c r="A1409" s="4">
        <v>45506.75</v>
      </c>
      <c r="B1409" s="9">
        <v>17.7</v>
      </c>
      <c r="C1409" s="9">
        <v>1.1000000000000001</v>
      </c>
      <c r="D1409" s="9">
        <v>1.7</v>
      </c>
      <c r="E1409" s="2">
        <v>0</v>
      </c>
      <c r="F1409" s="2">
        <v>69</v>
      </c>
      <c r="G1409" s="9">
        <v>0</v>
      </c>
      <c r="H1409" s="1" t="s">
        <v>8</v>
      </c>
    </row>
    <row r="1410" spans="1:8" ht="15.75" hidden="1">
      <c r="A1410" s="4">
        <v>45507</v>
      </c>
      <c r="B1410" s="9">
        <v>12.5</v>
      </c>
      <c r="C1410" s="9">
        <v>0.8</v>
      </c>
      <c r="D1410" s="9">
        <v>1.1000000000000001</v>
      </c>
      <c r="E1410" s="2">
        <v>25</v>
      </c>
      <c r="F1410" s="2">
        <v>98</v>
      </c>
      <c r="G1410" s="9">
        <v>0</v>
      </c>
      <c r="H1410" s="1" t="s">
        <v>10</v>
      </c>
    </row>
    <row r="1411" spans="1:8" ht="15.75" hidden="1">
      <c r="A1411" s="4">
        <v>45507.25</v>
      </c>
      <c r="B1411" s="9">
        <v>17.2</v>
      </c>
      <c r="C1411" s="9">
        <v>0.4</v>
      </c>
      <c r="D1411" s="9">
        <v>1.3</v>
      </c>
      <c r="E1411" s="2">
        <v>88</v>
      </c>
      <c r="F1411" s="2">
        <v>79</v>
      </c>
      <c r="G1411" s="9">
        <v>0</v>
      </c>
      <c r="H1411" s="1" t="s">
        <v>11</v>
      </c>
    </row>
    <row r="1412" spans="1:8" ht="15.75" hidden="1">
      <c r="A1412" s="4">
        <v>45507.5</v>
      </c>
      <c r="B1412" s="9">
        <v>22.6</v>
      </c>
      <c r="C1412" s="9">
        <v>2.9</v>
      </c>
      <c r="D1412" s="9">
        <v>6.1</v>
      </c>
      <c r="E1412" s="2">
        <v>25</v>
      </c>
      <c r="F1412" s="2">
        <v>49</v>
      </c>
      <c r="G1412" s="9">
        <v>0</v>
      </c>
      <c r="H1412" s="1" t="s">
        <v>10</v>
      </c>
    </row>
    <row r="1413" spans="1:8" ht="15.75" hidden="1">
      <c r="A1413" s="4">
        <v>45507.75</v>
      </c>
      <c r="B1413" s="9">
        <v>19.3</v>
      </c>
      <c r="C1413" s="9">
        <v>1.3</v>
      </c>
      <c r="D1413" s="9">
        <v>2.9</v>
      </c>
      <c r="E1413" s="2">
        <v>0</v>
      </c>
      <c r="F1413" s="2">
        <v>58</v>
      </c>
      <c r="G1413" s="9">
        <v>0</v>
      </c>
      <c r="H1413" s="1" t="s">
        <v>8</v>
      </c>
    </row>
    <row r="1414" spans="1:8" ht="15.75" hidden="1">
      <c r="A1414" s="4">
        <v>45508</v>
      </c>
      <c r="B1414" s="9">
        <v>12.1</v>
      </c>
      <c r="C1414" s="9">
        <v>0.6</v>
      </c>
      <c r="D1414" s="9">
        <v>1.3</v>
      </c>
      <c r="E1414" s="2">
        <v>0</v>
      </c>
      <c r="F1414" s="2">
        <v>97</v>
      </c>
      <c r="G1414" s="9">
        <v>0</v>
      </c>
      <c r="H1414" s="1" t="s">
        <v>8</v>
      </c>
    </row>
    <row r="1415" spans="1:8" ht="15.75" hidden="1">
      <c r="A1415" s="4">
        <v>45508.25</v>
      </c>
      <c r="B1415" s="9">
        <v>16.8</v>
      </c>
      <c r="C1415" s="9">
        <v>2.2000000000000002</v>
      </c>
      <c r="D1415" s="9">
        <v>4.9000000000000004</v>
      </c>
      <c r="E1415" s="2">
        <v>88</v>
      </c>
      <c r="F1415" s="2">
        <v>84</v>
      </c>
      <c r="G1415" s="9">
        <v>0</v>
      </c>
      <c r="H1415" s="1" t="s">
        <v>11</v>
      </c>
    </row>
    <row r="1416" spans="1:8" ht="15.75" hidden="1">
      <c r="A1416" s="4">
        <v>45508.5</v>
      </c>
      <c r="B1416" s="9">
        <v>23</v>
      </c>
      <c r="C1416" s="9">
        <v>3.5</v>
      </c>
      <c r="D1416" s="9">
        <v>7.2</v>
      </c>
      <c r="E1416" s="2">
        <v>13</v>
      </c>
      <c r="F1416" s="2">
        <v>46</v>
      </c>
      <c r="G1416" s="9">
        <v>0</v>
      </c>
      <c r="H1416" s="1" t="s">
        <v>10</v>
      </c>
    </row>
    <row r="1417" spans="1:8" ht="15.75" hidden="1">
      <c r="A1417" s="4">
        <v>45508.75</v>
      </c>
      <c r="B1417" s="9">
        <v>20.399999999999999</v>
      </c>
      <c r="C1417" s="9">
        <v>1</v>
      </c>
      <c r="D1417" s="9">
        <v>2.2000000000000002</v>
      </c>
      <c r="E1417" s="2">
        <v>100</v>
      </c>
      <c r="F1417" s="2">
        <v>62</v>
      </c>
      <c r="G1417" s="9">
        <v>0</v>
      </c>
      <c r="H1417" s="1" t="s">
        <v>11</v>
      </c>
    </row>
    <row r="1418" spans="1:8" ht="15.75" hidden="1">
      <c r="A1418" s="4">
        <v>45509</v>
      </c>
      <c r="B1418" s="9">
        <v>15.5</v>
      </c>
      <c r="C1418" s="9">
        <v>1.7</v>
      </c>
      <c r="D1418" s="9">
        <v>3.4</v>
      </c>
      <c r="E1418" s="2">
        <v>63</v>
      </c>
      <c r="F1418" s="2">
        <v>89</v>
      </c>
      <c r="G1418" s="9">
        <v>0</v>
      </c>
      <c r="H1418" s="1" t="s">
        <v>9</v>
      </c>
    </row>
    <row r="1419" spans="1:8" ht="15.75" hidden="1">
      <c r="A1419" s="4">
        <v>45509.25</v>
      </c>
      <c r="B1419" s="9">
        <v>16.7</v>
      </c>
      <c r="C1419" s="9">
        <v>0.6</v>
      </c>
      <c r="D1419" s="9">
        <v>2.2999999999999998</v>
      </c>
      <c r="E1419" s="2">
        <v>88</v>
      </c>
      <c r="F1419" s="2">
        <v>89</v>
      </c>
      <c r="G1419" s="9">
        <v>0</v>
      </c>
      <c r="H1419" s="1" t="s">
        <v>11</v>
      </c>
    </row>
    <row r="1420" spans="1:8" ht="15.75" hidden="1">
      <c r="A1420" s="4">
        <v>45509.5</v>
      </c>
      <c r="B1420" s="9">
        <v>19.5</v>
      </c>
      <c r="C1420" s="9">
        <v>1.4</v>
      </c>
      <c r="D1420" s="9">
        <v>4.0999999999999996</v>
      </c>
      <c r="E1420" s="2">
        <v>100</v>
      </c>
      <c r="F1420" s="2">
        <v>75</v>
      </c>
      <c r="G1420" s="9">
        <v>0</v>
      </c>
      <c r="H1420" s="1" t="s">
        <v>11</v>
      </c>
    </row>
    <row r="1421" spans="1:8" ht="15.75" hidden="1">
      <c r="A1421" s="4">
        <v>45509.75</v>
      </c>
      <c r="B1421" s="9">
        <v>19.7</v>
      </c>
      <c r="C1421" s="9">
        <v>1.1000000000000001</v>
      </c>
      <c r="D1421" s="9">
        <v>2.2000000000000002</v>
      </c>
      <c r="E1421" s="2">
        <v>100</v>
      </c>
      <c r="F1421" s="2">
        <v>79</v>
      </c>
      <c r="G1421" s="9">
        <v>0</v>
      </c>
      <c r="H1421" s="1" t="s">
        <v>11</v>
      </c>
    </row>
    <row r="1422" spans="1:8" ht="15.75" hidden="1">
      <c r="A1422" s="4">
        <v>45510</v>
      </c>
      <c r="B1422" s="9">
        <v>15.8</v>
      </c>
      <c r="C1422" s="9">
        <v>0.3</v>
      </c>
      <c r="D1422" s="9">
        <v>1.6</v>
      </c>
      <c r="E1422" s="2">
        <v>100</v>
      </c>
      <c r="F1422" s="2">
        <v>100</v>
      </c>
      <c r="G1422" s="9">
        <v>0</v>
      </c>
      <c r="H1422" s="1" t="s">
        <v>11</v>
      </c>
    </row>
    <row r="1423" spans="1:8" ht="15.75" hidden="1">
      <c r="A1423" s="4">
        <v>45510.25</v>
      </c>
      <c r="B1423" s="9">
        <v>17.3</v>
      </c>
      <c r="C1423" s="9">
        <v>1.3</v>
      </c>
      <c r="D1423" s="9">
        <v>3.1</v>
      </c>
      <c r="E1423" s="2">
        <v>88</v>
      </c>
      <c r="F1423" s="2">
        <v>92</v>
      </c>
      <c r="G1423" s="9">
        <v>0</v>
      </c>
      <c r="H1423" s="1" t="s">
        <v>11</v>
      </c>
    </row>
    <row r="1424" spans="1:8" ht="15.75" hidden="1">
      <c r="A1424" s="4">
        <v>45510.5</v>
      </c>
      <c r="B1424" s="9">
        <v>24.6</v>
      </c>
      <c r="C1424" s="9">
        <v>3</v>
      </c>
      <c r="D1424" s="9">
        <v>7.3</v>
      </c>
      <c r="E1424" s="2">
        <v>0</v>
      </c>
      <c r="F1424" s="2">
        <v>50</v>
      </c>
      <c r="G1424" s="9">
        <v>0</v>
      </c>
      <c r="H1424" s="1" t="s">
        <v>8</v>
      </c>
    </row>
    <row r="1425" spans="1:8" ht="15.75" hidden="1">
      <c r="A1425" s="4">
        <v>45510.75</v>
      </c>
      <c r="B1425" s="9">
        <v>22.6</v>
      </c>
      <c r="C1425" s="9">
        <v>2</v>
      </c>
      <c r="D1425" s="9">
        <v>5.3</v>
      </c>
      <c r="E1425" s="2">
        <v>0</v>
      </c>
      <c r="F1425" s="2">
        <v>60</v>
      </c>
      <c r="G1425" s="9">
        <v>0</v>
      </c>
      <c r="H1425" s="1" t="s">
        <v>8</v>
      </c>
    </row>
    <row r="1426" spans="1:8" ht="15.75" hidden="1">
      <c r="A1426" s="4">
        <v>45511</v>
      </c>
      <c r="B1426" s="9">
        <v>15.3</v>
      </c>
      <c r="C1426" s="9">
        <v>1.4</v>
      </c>
      <c r="D1426" s="9">
        <v>2.4</v>
      </c>
      <c r="E1426" s="2">
        <v>0</v>
      </c>
      <c r="F1426" s="2">
        <v>97</v>
      </c>
      <c r="G1426" s="9">
        <v>0</v>
      </c>
      <c r="H1426" s="1" t="s">
        <v>8</v>
      </c>
    </row>
    <row r="1427" spans="1:8" ht="15.75" hidden="1">
      <c r="A1427" s="4">
        <v>45511.25</v>
      </c>
      <c r="B1427" s="9">
        <v>17.2</v>
      </c>
      <c r="C1427" s="9">
        <v>2.4</v>
      </c>
      <c r="D1427" s="9">
        <v>4.4000000000000004</v>
      </c>
      <c r="E1427" s="2">
        <v>88</v>
      </c>
      <c r="F1427" s="2">
        <v>92</v>
      </c>
      <c r="G1427" s="9">
        <v>0</v>
      </c>
      <c r="H1427" s="1" t="s">
        <v>16</v>
      </c>
    </row>
    <row r="1428" spans="1:8" ht="15.75" hidden="1">
      <c r="A1428" s="4">
        <v>45511.5</v>
      </c>
      <c r="B1428" s="9">
        <v>21.5</v>
      </c>
      <c r="C1428" s="9">
        <v>2.2999999999999998</v>
      </c>
      <c r="D1428" s="9">
        <v>7</v>
      </c>
      <c r="E1428" s="2">
        <v>88</v>
      </c>
      <c r="F1428" s="2">
        <v>65</v>
      </c>
      <c r="G1428" s="9">
        <v>0</v>
      </c>
      <c r="H1428" s="1" t="s">
        <v>15</v>
      </c>
    </row>
    <row r="1429" spans="1:8" ht="15.75" hidden="1">
      <c r="A1429" s="4">
        <v>45511.75</v>
      </c>
      <c r="B1429" s="9">
        <v>19.5</v>
      </c>
      <c r="C1429" s="9">
        <v>1.1000000000000001</v>
      </c>
      <c r="D1429" s="9">
        <v>2.4</v>
      </c>
      <c r="E1429" s="2">
        <v>0</v>
      </c>
      <c r="F1429" s="2">
        <v>68</v>
      </c>
      <c r="G1429" s="9">
        <v>0</v>
      </c>
      <c r="H1429" s="1" t="s">
        <v>8</v>
      </c>
    </row>
    <row r="1430" spans="1:8" ht="15.75" hidden="1">
      <c r="A1430" s="4">
        <v>45512</v>
      </c>
      <c r="B1430" s="9">
        <v>13.2</v>
      </c>
      <c r="C1430" s="9">
        <v>0.7</v>
      </c>
      <c r="D1430" s="9">
        <v>1.3</v>
      </c>
      <c r="E1430" s="2">
        <v>0</v>
      </c>
      <c r="F1430" s="2">
        <v>100</v>
      </c>
      <c r="G1430" s="9">
        <v>0</v>
      </c>
      <c r="H1430" s="1" t="s">
        <v>13</v>
      </c>
    </row>
    <row r="1431" spans="1:8" ht="15.75" hidden="1">
      <c r="A1431" s="4">
        <v>45512.25</v>
      </c>
      <c r="B1431" s="9">
        <v>18.100000000000001</v>
      </c>
      <c r="C1431" s="9">
        <v>0.9</v>
      </c>
      <c r="D1431" s="9">
        <v>2.2999999999999998</v>
      </c>
      <c r="E1431" s="2">
        <v>0</v>
      </c>
      <c r="F1431" s="2">
        <v>85</v>
      </c>
      <c r="G1431" s="9">
        <v>0</v>
      </c>
      <c r="H1431" s="1" t="s">
        <v>8</v>
      </c>
    </row>
    <row r="1432" spans="1:8" ht="15.75" hidden="1">
      <c r="A1432" s="4">
        <v>45512.5</v>
      </c>
      <c r="B1432" s="9">
        <v>24.3</v>
      </c>
      <c r="C1432" s="9">
        <v>0.6</v>
      </c>
      <c r="D1432" s="9">
        <v>3.8</v>
      </c>
      <c r="E1432" s="2">
        <v>88</v>
      </c>
      <c r="F1432" s="2">
        <v>51</v>
      </c>
      <c r="G1432" s="9">
        <v>0</v>
      </c>
      <c r="H1432" s="1" t="s">
        <v>11</v>
      </c>
    </row>
    <row r="1433" spans="1:8" ht="15.75" hidden="1">
      <c r="A1433" s="4">
        <v>45512.75</v>
      </c>
      <c r="B1433" s="9">
        <v>20.2</v>
      </c>
      <c r="C1433" s="9">
        <v>0.5</v>
      </c>
      <c r="D1433" s="9">
        <v>1.7</v>
      </c>
      <c r="E1433" s="2">
        <v>88</v>
      </c>
      <c r="F1433" s="2">
        <v>69</v>
      </c>
      <c r="G1433" s="9">
        <v>0</v>
      </c>
      <c r="H1433" s="1" t="s">
        <v>11</v>
      </c>
    </row>
    <row r="1434" spans="1:8" ht="15.75" hidden="1">
      <c r="A1434" s="4">
        <v>45513</v>
      </c>
      <c r="B1434" s="9">
        <v>15.7</v>
      </c>
      <c r="C1434" s="9">
        <v>1.1000000000000001</v>
      </c>
      <c r="D1434" s="9">
        <v>2</v>
      </c>
      <c r="E1434" s="2">
        <v>100</v>
      </c>
      <c r="F1434" s="2">
        <v>99</v>
      </c>
      <c r="G1434" s="9">
        <v>0</v>
      </c>
      <c r="H1434" s="1" t="s">
        <v>11</v>
      </c>
    </row>
    <row r="1435" spans="1:8" ht="15.75" hidden="1">
      <c r="A1435" s="4">
        <v>45513.25</v>
      </c>
      <c r="B1435" s="9">
        <v>18.5</v>
      </c>
      <c r="C1435" s="9">
        <v>1.9</v>
      </c>
      <c r="D1435" s="9">
        <v>2.8</v>
      </c>
      <c r="E1435" s="2">
        <v>88</v>
      </c>
      <c r="F1435" s="2">
        <v>87</v>
      </c>
      <c r="G1435" s="9">
        <v>0</v>
      </c>
      <c r="H1435" s="1" t="s">
        <v>11</v>
      </c>
    </row>
    <row r="1436" spans="1:8" ht="15.75" hidden="1">
      <c r="A1436" s="4">
        <v>45513.5</v>
      </c>
      <c r="B1436" s="9">
        <v>25.8</v>
      </c>
      <c r="C1436" s="9">
        <v>1.9</v>
      </c>
      <c r="D1436" s="9">
        <v>5.3</v>
      </c>
      <c r="E1436" s="2">
        <v>25</v>
      </c>
      <c r="F1436" s="2">
        <v>49</v>
      </c>
      <c r="G1436" s="9">
        <v>0</v>
      </c>
      <c r="H1436" s="1" t="s">
        <v>10</v>
      </c>
    </row>
    <row r="1437" spans="1:8" ht="15.75" hidden="1">
      <c r="A1437" s="4">
        <v>45513.75</v>
      </c>
      <c r="B1437" s="9">
        <v>18.899999999999999</v>
      </c>
      <c r="C1437" s="9">
        <v>0.8</v>
      </c>
      <c r="D1437" s="9">
        <v>1.7</v>
      </c>
      <c r="E1437" s="2">
        <v>38</v>
      </c>
      <c r="F1437" s="2">
        <v>95</v>
      </c>
      <c r="G1437" s="9">
        <v>0</v>
      </c>
      <c r="H1437" s="1" t="s">
        <v>12</v>
      </c>
    </row>
    <row r="1438" spans="1:8" ht="15.75" hidden="1">
      <c r="A1438" s="4">
        <v>45514</v>
      </c>
      <c r="B1438" s="9">
        <v>15.7</v>
      </c>
      <c r="C1438" s="9">
        <v>1.7</v>
      </c>
      <c r="D1438" s="9">
        <v>2.6</v>
      </c>
      <c r="E1438" s="2">
        <v>38</v>
      </c>
      <c r="F1438" s="2">
        <v>100</v>
      </c>
      <c r="G1438" s="9">
        <v>0</v>
      </c>
      <c r="H1438" s="1" t="s">
        <v>13</v>
      </c>
    </row>
    <row r="1439" spans="1:8" ht="15.75" hidden="1">
      <c r="A1439" s="4">
        <v>45514.25</v>
      </c>
      <c r="B1439" s="9">
        <v>17.3</v>
      </c>
      <c r="C1439" s="9">
        <v>2.2999999999999998</v>
      </c>
      <c r="D1439" s="9">
        <v>4.5999999999999996</v>
      </c>
      <c r="E1439" s="2">
        <v>100</v>
      </c>
      <c r="F1439" s="2">
        <v>91</v>
      </c>
      <c r="G1439" s="9">
        <v>0</v>
      </c>
      <c r="H1439" s="1" t="s">
        <v>11</v>
      </c>
    </row>
    <row r="1440" spans="1:8" ht="15.75" hidden="1">
      <c r="A1440" s="4">
        <v>45514.5</v>
      </c>
      <c r="B1440" s="9">
        <v>22.4</v>
      </c>
      <c r="C1440" s="9">
        <v>5.5</v>
      </c>
      <c r="D1440" s="9">
        <v>12.4</v>
      </c>
      <c r="E1440" s="2">
        <v>50</v>
      </c>
      <c r="F1440" s="2">
        <v>54</v>
      </c>
      <c r="G1440" s="9">
        <v>0</v>
      </c>
      <c r="H1440" s="1" t="s">
        <v>12</v>
      </c>
    </row>
    <row r="1441" spans="1:8" ht="15.75" hidden="1">
      <c r="A1441" s="4">
        <v>45514.75</v>
      </c>
      <c r="B1441" s="9">
        <v>17.899999999999999</v>
      </c>
      <c r="C1441" s="9">
        <v>1.7</v>
      </c>
      <c r="D1441" s="9">
        <v>7.2</v>
      </c>
      <c r="E1441" s="2">
        <v>0</v>
      </c>
      <c r="F1441" s="2">
        <v>64</v>
      </c>
      <c r="G1441" s="9">
        <v>0</v>
      </c>
      <c r="H1441" s="1" t="s">
        <v>8</v>
      </c>
    </row>
    <row r="1442" spans="1:8" ht="15.75" hidden="1">
      <c r="A1442" s="4">
        <v>45515</v>
      </c>
      <c r="B1442" s="9">
        <v>13.5</v>
      </c>
      <c r="C1442" s="9">
        <v>2.1</v>
      </c>
      <c r="D1442" s="9">
        <v>3.5</v>
      </c>
      <c r="E1442" s="2">
        <v>75</v>
      </c>
      <c r="F1442" s="2">
        <v>88</v>
      </c>
      <c r="G1442" s="9">
        <v>0</v>
      </c>
      <c r="H1442" s="1" t="s">
        <v>9</v>
      </c>
    </row>
    <row r="1443" spans="1:8" ht="15.75" hidden="1">
      <c r="A1443" s="4">
        <v>45515.25</v>
      </c>
      <c r="B1443" s="9">
        <v>15.7</v>
      </c>
      <c r="C1443" s="9">
        <v>3.5</v>
      </c>
      <c r="D1443" s="9">
        <v>9.8000000000000007</v>
      </c>
      <c r="E1443" s="2">
        <v>88</v>
      </c>
      <c r="F1443" s="2">
        <v>76</v>
      </c>
      <c r="G1443" s="9">
        <v>0</v>
      </c>
      <c r="H1443" s="1" t="s">
        <v>14</v>
      </c>
    </row>
    <row r="1444" spans="1:8" ht="15.75" hidden="1">
      <c r="A1444" s="4">
        <v>45515.5</v>
      </c>
      <c r="B1444" s="9">
        <v>19.8</v>
      </c>
      <c r="C1444" s="9">
        <v>6.7</v>
      </c>
      <c r="D1444" s="9">
        <v>14.7</v>
      </c>
      <c r="E1444" s="2">
        <v>25</v>
      </c>
      <c r="F1444" s="2">
        <v>60</v>
      </c>
      <c r="G1444" s="9">
        <v>0</v>
      </c>
      <c r="H1444" s="1" t="s">
        <v>10</v>
      </c>
    </row>
    <row r="1445" spans="1:8" ht="15.75" hidden="1">
      <c r="A1445" s="4">
        <v>45515.75</v>
      </c>
      <c r="B1445" s="9">
        <v>15.8</v>
      </c>
      <c r="C1445" s="9">
        <v>4.2</v>
      </c>
      <c r="D1445" s="9">
        <v>9.6999999999999993</v>
      </c>
      <c r="E1445" s="2">
        <v>13</v>
      </c>
      <c r="F1445" s="2">
        <v>77</v>
      </c>
      <c r="G1445" s="9">
        <v>0</v>
      </c>
      <c r="H1445" s="1" t="s">
        <v>10</v>
      </c>
    </row>
    <row r="1446" spans="1:8" ht="15.75" hidden="1">
      <c r="A1446" s="4">
        <v>45516</v>
      </c>
      <c r="B1446" s="9">
        <v>13</v>
      </c>
      <c r="C1446" s="9">
        <v>2.2999999999999998</v>
      </c>
      <c r="D1446" s="9">
        <v>4.8</v>
      </c>
      <c r="E1446" s="2">
        <v>0</v>
      </c>
      <c r="F1446" s="2">
        <v>96</v>
      </c>
      <c r="G1446" s="9">
        <v>0</v>
      </c>
      <c r="H1446" s="1" t="s">
        <v>8</v>
      </c>
    </row>
    <row r="1447" spans="1:8" ht="15.75" hidden="1">
      <c r="A1447" s="4">
        <v>45516.25</v>
      </c>
      <c r="B1447" s="9">
        <v>15.4</v>
      </c>
      <c r="C1447" s="9">
        <v>3.5</v>
      </c>
      <c r="D1447" s="9">
        <v>6.6</v>
      </c>
      <c r="E1447" s="2">
        <v>88</v>
      </c>
      <c r="F1447" s="2">
        <v>86</v>
      </c>
      <c r="G1447" s="9">
        <v>0</v>
      </c>
      <c r="H1447" s="1" t="s">
        <v>11</v>
      </c>
    </row>
    <row r="1448" spans="1:8" ht="15.75" hidden="1">
      <c r="A1448" s="4">
        <v>45516.5</v>
      </c>
      <c r="B1448" s="9">
        <v>20.100000000000001</v>
      </c>
      <c r="C1448" s="9">
        <v>5.8</v>
      </c>
      <c r="D1448" s="9">
        <v>10.8</v>
      </c>
      <c r="E1448" s="2">
        <v>25</v>
      </c>
      <c r="F1448" s="2">
        <v>55</v>
      </c>
      <c r="G1448" s="9">
        <v>0</v>
      </c>
      <c r="H1448" s="1" t="s">
        <v>10</v>
      </c>
    </row>
    <row r="1449" spans="1:8" ht="15.75" hidden="1">
      <c r="A1449" s="4">
        <v>45516.75</v>
      </c>
      <c r="B1449" s="9">
        <v>14.9</v>
      </c>
      <c r="C1449" s="9">
        <v>1.8</v>
      </c>
      <c r="D1449" s="9">
        <v>7.2</v>
      </c>
      <c r="E1449" s="2">
        <v>88</v>
      </c>
      <c r="F1449" s="2">
        <v>85</v>
      </c>
      <c r="G1449" s="9">
        <v>0</v>
      </c>
      <c r="H1449" s="1" t="s">
        <v>11</v>
      </c>
    </row>
    <row r="1450" spans="1:8" ht="15.75" hidden="1">
      <c r="A1450" s="4">
        <v>45517</v>
      </c>
      <c r="B1450" s="9">
        <v>11.5</v>
      </c>
      <c r="C1450" s="9">
        <v>1.9</v>
      </c>
      <c r="D1450" s="9">
        <v>3.3</v>
      </c>
      <c r="E1450" s="2">
        <v>0</v>
      </c>
      <c r="F1450" s="2">
        <v>89</v>
      </c>
      <c r="G1450" s="9">
        <v>0</v>
      </c>
      <c r="H1450" s="1" t="s">
        <v>8</v>
      </c>
    </row>
    <row r="1451" spans="1:8" ht="15.75" hidden="1">
      <c r="A1451" s="4">
        <v>45517.25</v>
      </c>
      <c r="B1451" s="9">
        <v>14.6</v>
      </c>
      <c r="C1451" s="9">
        <v>3.3</v>
      </c>
      <c r="D1451" s="9">
        <v>6.2</v>
      </c>
      <c r="E1451" s="2">
        <v>100</v>
      </c>
      <c r="F1451" s="2">
        <v>83</v>
      </c>
      <c r="G1451" s="9">
        <v>0</v>
      </c>
      <c r="H1451" s="1" t="s">
        <v>11</v>
      </c>
    </row>
    <row r="1452" spans="1:8" ht="15.75" hidden="1">
      <c r="A1452" s="4">
        <v>45517.5</v>
      </c>
      <c r="B1452" s="9">
        <v>20.9</v>
      </c>
      <c r="C1452" s="9">
        <v>3.9</v>
      </c>
      <c r="D1452" s="9">
        <v>8.5</v>
      </c>
      <c r="E1452" s="2">
        <v>50</v>
      </c>
      <c r="F1452" s="2">
        <v>56</v>
      </c>
      <c r="G1452" s="9">
        <v>0</v>
      </c>
      <c r="H1452" s="1" t="s">
        <v>12</v>
      </c>
    </row>
    <row r="1453" spans="1:8" ht="15.75" hidden="1">
      <c r="A1453" s="4">
        <v>45517.75</v>
      </c>
      <c r="B1453" s="9">
        <v>18</v>
      </c>
      <c r="C1453" s="9">
        <v>1.3</v>
      </c>
      <c r="D1453" s="9">
        <v>3.9</v>
      </c>
      <c r="E1453" s="2">
        <v>0</v>
      </c>
      <c r="F1453" s="2">
        <v>64</v>
      </c>
      <c r="G1453" s="9">
        <v>0</v>
      </c>
      <c r="H1453" s="1" t="s">
        <v>8</v>
      </c>
    </row>
    <row r="1454" spans="1:8" ht="15.75" hidden="1">
      <c r="A1454" s="4">
        <v>45518</v>
      </c>
      <c r="B1454" s="9">
        <v>10.5</v>
      </c>
      <c r="C1454" s="9">
        <v>0.9</v>
      </c>
      <c r="D1454" s="9">
        <v>1.3</v>
      </c>
      <c r="E1454" s="2">
        <v>0</v>
      </c>
      <c r="F1454" s="2">
        <v>99</v>
      </c>
      <c r="G1454" s="9">
        <v>0</v>
      </c>
      <c r="H1454" s="1" t="s">
        <v>8</v>
      </c>
    </row>
    <row r="1455" spans="1:8" ht="15.75" hidden="1">
      <c r="A1455" s="4">
        <v>45518.25</v>
      </c>
      <c r="B1455" s="9">
        <v>17.399999999999999</v>
      </c>
      <c r="C1455" s="9">
        <v>0.6</v>
      </c>
      <c r="D1455" s="9">
        <v>1.3</v>
      </c>
      <c r="E1455" s="2">
        <v>0</v>
      </c>
      <c r="F1455" s="2">
        <v>76</v>
      </c>
      <c r="G1455" s="9">
        <v>0</v>
      </c>
      <c r="H1455" s="1" t="s">
        <v>8</v>
      </c>
    </row>
    <row r="1456" spans="1:8" ht="15.75" hidden="1">
      <c r="A1456" s="4">
        <v>45518.5</v>
      </c>
      <c r="B1456" s="9">
        <v>24.1</v>
      </c>
      <c r="C1456" s="9">
        <v>1.4</v>
      </c>
      <c r="D1456" s="9">
        <v>3.6</v>
      </c>
      <c r="E1456" s="2">
        <v>50</v>
      </c>
      <c r="F1456" s="2">
        <v>45</v>
      </c>
      <c r="G1456" s="9">
        <v>0</v>
      </c>
      <c r="H1456" s="1" t="s">
        <v>12</v>
      </c>
    </row>
    <row r="1457" spans="1:8" ht="15.75" hidden="1">
      <c r="A1457" s="4">
        <v>45518.75</v>
      </c>
      <c r="B1457" s="9">
        <v>19.399999999999999</v>
      </c>
      <c r="C1457" s="9">
        <v>0.7</v>
      </c>
      <c r="D1457" s="9">
        <v>2.2999999999999998</v>
      </c>
      <c r="E1457" s="2">
        <v>0</v>
      </c>
      <c r="F1457" s="2">
        <v>61</v>
      </c>
      <c r="G1457" s="9">
        <v>0</v>
      </c>
      <c r="H1457" s="1" t="s">
        <v>8</v>
      </c>
    </row>
    <row r="1458" spans="1:8" ht="15.75" hidden="1">
      <c r="A1458" s="4">
        <v>45519</v>
      </c>
      <c r="B1458" s="9">
        <v>12</v>
      </c>
      <c r="C1458" s="9">
        <v>0.2</v>
      </c>
      <c r="D1458" s="9">
        <v>1</v>
      </c>
      <c r="E1458" s="2">
        <v>0</v>
      </c>
      <c r="F1458" s="2">
        <v>97</v>
      </c>
      <c r="G1458" s="9">
        <v>0</v>
      </c>
      <c r="H1458" s="1" t="s">
        <v>8</v>
      </c>
    </row>
    <row r="1459" spans="1:8" ht="15.75" hidden="1">
      <c r="A1459" s="4">
        <v>45519.25</v>
      </c>
      <c r="B1459" s="9">
        <v>18.399999999999999</v>
      </c>
      <c r="C1459" s="9">
        <v>1.4</v>
      </c>
      <c r="D1459" s="9">
        <v>2.5</v>
      </c>
      <c r="E1459" s="2">
        <v>0</v>
      </c>
      <c r="F1459" s="2">
        <v>75</v>
      </c>
      <c r="G1459" s="9">
        <v>0</v>
      </c>
      <c r="H1459" s="1" t="s">
        <v>8</v>
      </c>
    </row>
    <row r="1460" spans="1:8" ht="15.75" hidden="1">
      <c r="A1460" s="4">
        <v>45519.5</v>
      </c>
      <c r="B1460" s="9">
        <v>20</v>
      </c>
      <c r="C1460" s="9">
        <v>0.8</v>
      </c>
      <c r="D1460" s="9">
        <v>2</v>
      </c>
      <c r="E1460" s="2">
        <v>0</v>
      </c>
      <c r="F1460" s="2">
        <v>80</v>
      </c>
      <c r="G1460" s="9">
        <v>0</v>
      </c>
      <c r="H1460" s="1" t="s">
        <v>8</v>
      </c>
    </row>
    <row r="1461" spans="1:8" ht="15.75" hidden="1">
      <c r="A1461" s="4">
        <v>45519.75</v>
      </c>
      <c r="B1461" s="9">
        <v>18.399999999999999</v>
      </c>
      <c r="C1461" s="9">
        <v>1.2</v>
      </c>
      <c r="D1461" s="9">
        <v>2.2999999999999998</v>
      </c>
      <c r="E1461" s="2">
        <v>0</v>
      </c>
      <c r="F1461" s="2">
        <v>66</v>
      </c>
      <c r="G1461" s="9">
        <v>0</v>
      </c>
      <c r="H1461" s="1" t="s">
        <v>8</v>
      </c>
    </row>
  </sheetData>
  <autoFilter ref="A1:H1461" xr:uid="{9D651E00-906B-44A1-BC47-E485C091FE76}">
    <filterColumn colId="0">
      <filters>
        <dateGroupItem year="2024" month="1" dateTimeGrouping="month"/>
        <dateGroupItem year="2024" month="2" dateTimeGrouping="month"/>
      </filters>
    </filterColumn>
    <filterColumn colId="7">
      <filters>
        <filter val="sniegas"/>
      </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461"/>
  <sheetViews>
    <sheetView workbookViewId="0"/>
  </sheetViews>
  <sheetFormatPr defaultRowHeight="15"/>
  <cols>
    <col min="1" max="1" width="18.140625" style="3" bestFit="1" customWidth="1"/>
    <col min="2" max="2" width="23" style="10" customWidth="1"/>
    <col min="3" max="3" width="18.5703125" style="10" customWidth="1"/>
    <col min="4" max="4" width="17" style="10" customWidth="1"/>
    <col min="5" max="5" width="20.42578125" style="3" customWidth="1"/>
    <col min="6" max="6" width="17.42578125" style="3" customWidth="1"/>
    <col min="7" max="7" width="22.42578125" style="10" customWidth="1"/>
    <col min="8" max="8" width="28.140625" customWidth="1"/>
    <col min="11" max="12" width="10.42578125" bestFit="1" customWidth="1"/>
  </cols>
  <sheetData>
    <row r="1" spans="1:12" ht="31.5">
      <c r="A1" s="6" t="s">
        <v>0</v>
      </c>
      <c r="B1" s="8" t="s">
        <v>2</v>
      </c>
      <c r="C1" s="8" t="s">
        <v>3</v>
      </c>
      <c r="D1" s="8" t="s">
        <v>4</v>
      </c>
      <c r="E1" s="6" t="s">
        <v>1</v>
      </c>
      <c r="F1" s="6" t="s">
        <v>6</v>
      </c>
      <c r="G1" s="8" t="s">
        <v>5</v>
      </c>
      <c r="H1" s="7" t="s">
        <v>7</v>
      </c>
    </row>
    <row r="2" spans="1:12" ht="16.5">
      <c r="A2" s="4">
        <v>45502.25</v>
      </c>
      <c r="B2" s="9">
        <v>14.8</v>
      </c>
      <c r="C2" s="9">
        <v>10.5</v>
      </c>
      <c r="D2" s="9">
        <v>21.1</v>
      </c>
      <c r="E2" s="2">
        <v>100</v>
      </c>
      <c r="F2" s="2">
        <v>95</v>
      </c>
      <c r="G2" s="9">
        <v>4.3</v>
      </c>
      <c r="H2" s="1" t="s">
        <v>14</v>
      </c>
      <c r="I2" s="5"/>
    </row>
    <row r="3" spans="1:12" ht="16.5">
      <c r="A3" s="4">
        <v>45378.5</v>
      </c>
      <c r="B3" s="9">
        <v>13.5</v>
      </c>
      <c r="C3" s="9">
        <v>9</v>
      </c>
      <c r="D3" s="9">
        <v>15.5</v>
      </c>
      <c r="E3" s="2">
        <v>88</v>
      </c>
      <c r="F3" s="2">
        <v>37</v>
      </c>
      <c r="G3" s="9">
        <v>0</v>
      </c>
      <c r="H3" s="1" t="s">
        <v>11</v>
      </c>
      <c r="I3" s="5"/>
    </row>
    <row r="4" spans="1:12" ht="15.75">
      <c r="A4" s="4">
        <v>45313.5</v>
      </c>
      <c r="B4" s="9">
        <v>-1.6</v>
      </c>
      <c r="C4" s="9">
        <v>8</v>
      </c>
      <c r="D4" s="9">
        <v>13</v>
      </c>
      <c r="E4" s="2">
        <v>100</v>
      </c>
      <c r="F4" s="2">
        <v>76</v>
      </c>
      <c r="G4" s="9">
        <v>0</v>
      </c>
      <c r="H4" s="1" t="s">
        <v>11</v>
      </c>
    </row>
    <row r="5" spans="1:12" ht="15.75">
      <c r="A5" s="4">
        <v>45233.75</v>
      </c>
      <c r="B5" s="9">
        <v>11.3</v>
      </c>
      <c r="C5" s="9">
        <v>7.9</v>
      </c>
      <c r="D5" s="9">
        <v>14.9</v>
      </c>
      <c r="E5" s="2">
        <v>88</v>
      </c>
      <c r="F5" s="2">
        <v>67</v>
      </c>
      <c r="G5" s="9">
        <v>0</v>
      </c>
      <c r="H5" s="1" t="s">
        <v>11</v>
      </c>
    </row>
    <row r="6" spans="1:12" ht="15.75">
      <c r="A6" s="4">
        <v>45502.5</v>
      </c>
      <c r="B6" s="9">
        <v>15.7</v>
      </c>
      <c r="C6" s="9">
        <v>7.9</v>
      </c>
      <c r="D6" s="9">
        <v>17.2</v>
      </c>
      <c r="E6" s="2">
        <v>100</v>
      </c>
      <c r="F6" s="2">
        <v>97</v>
      </c>
      <c r="G6" s="9">
        <v>4.3</v>
      </c>
      <c r="H6" s="1" t="s">
        <v>15</v>
      </c>
      <c r="K6" s="11"/>
    </row>
    <row r="7" spans="1:12" ht="15.75">
      <c r="A7" s="4">
        <v>45206.5</v>
      </c>
      <c r="B7" s="9">
        <v>11.3</v>
      </c>
      <c r="C7" s="9">
        <v>7.7</v>
      </c>
      <c r="D7" s="9">
        <v>18.7</v>
      </c>
      <c r="E7" s="2">
        <v>88</v>
      </c>
      <c r="F7" s="2">
        <v>68</v>
      </c>
      <c r="G7" s="9">
        <v>0</v>
      </c>
      <c r="H7" s="1" t="s">
        <v>14</v>
      </c>
    </row>
    <row r="8" spans="1:12" ht="16.5">
      <c r="A8" s="4">
        <v>45285.75</v>
      </c>
      <c r="B8" s="9">
        <v>3.5</v>
      </c>
      <c r="C8" s="9">
        <v>7.6</v>
      </c>
      <c r="D8" s="9">
        <v>14.9</v>
      </c>
      <c r="E8" s="2">
        <v>100</v>
      </c>
      <c r="F8" s="2">
        <v>91</v>
      </c>
      <c r="G8" s="9">
        <v>0.8</v>
      </c>
      <c r="H8" s="1" t="s">
        <v>14</v>
      </c>
      <c r="J8" s="18"/>
    </row>
    <row r="9" spans="1:12" ht="16.5">
      <c r="A9" s="4">
        <v>45385</v>
      </c>
      <c r="B9" s="9">
        <v>6.3</v>
      </c>
      <c r="C9" s="9">
        <v>7.6</v>
      </c>
      <c r="D9" s="9">
        <v>15.5</v>
      </c>
      <c r="E9" s="2">
        <v>100</v>
      </c>
      <c r="F9" s="2">
        <v>85</v>
      </c>
      <c r="G9" s="9">
        <v>0.1</v>
      </c>
      <c r="H9" s="1" t="s">
        <v>14</v>
      </c>
      <c r="I9" s="5"/>
    </row>
    <row r="10" spans="1:12" ht="15.75">
      <c r="A10" s="4">
        <v>45502</v>
      </c>
      <c r="B10" s="9">
        <v>11.5</v>
      </c>
      <c r="C10" s="9">
        <v>7.6</v>
      </c>
      <c r="D10" s="9">
        <v>16</v>
      </c>
      <c r="E10" s="2">
        <v>100</v>
      </c>
      <c r="F10" s="2">
        <v>93</v>
      </c>
      <c r="G10" s="9">
        <v>2.2999999999999998</v>
      </c>
      <c r="H10" s="1" t="s">
        <v>14</v>
      </c>
    </row>
    <row r="11" spans="1:12" ht="15.75">
      <c r="A11" s="4">
        <v>45313.25</v>
      </c>
      <c r="B11" s="9">
        <v>-3.5</v>
      </c>
      <c r="C11" s="9">
        <v>7.5</v>
      </c>
      <c r="D11" s="9">
        <v>13.9</v>
      </c>
      <c r="E11" s="2">
        <v>88</v>
      </c>
      <c r="F11" s="2">
        <v>84</v>
      </c>
      <c r="G11" s="9">
        <v>0</v>
      </c>
      <c r="H11" s="1" t="s">
        <v>11</v>
      </c>
    </row>
    <row r="12" spans="1:12" ht="15.75">
      <c r="A12" s="4">
        <v>45191.5</v>
      </c>
      <c r="B12" s="9">
        <v>25.8</v>
      </c>
      <c r="C12" s="9">
        <v>7.4</v>
      </c>
      <c r="D12" s="9">
        <v>14.7</v>
      </c>
      <c r="E12" s="2">
        <v>13</v>
      </c>
      <c r="F12" s="2">
        <v>46</v>
      </c>
      <c r="G12" s="9">
        <v>0</v>
      </c>
      <c r="H12" s="1" t="s">
        <v>10</v>
      </c>
      <c r="L12" s="20"/>
    </row>
    <row r="13" spans="1:12" ht="15.75">
      <c r="A13" s="4">
        <v>45313.75</v>
      </c>
      <c r="B13" s="9">
        <v>-0.3</v>
      </c>
      <c r="C13" s="9">
        <v>7.4</v>
      </c>
      <c r="D13" s="9">
        <v>13</v>
      </c>
      <c r="E13" s="2">
        <v>100</v>
      </c>
      <c r="F13" s="2">
        <v>85</v>
      </c>
      <c r="G13" s="9">
        <v>0.1</v>
      </c>
      <c r="H13" s="1" t="s">
        <v>24</v>
      </c>
    </row>
    <row r="14" spans="1:12" ht="15.75">
      <c r="A14" s="4">
        <v>45309</v>
      </c>
      <c r="B14" s="9">
        <v>-6.8</v>
      </c>
      <c r="C14" s="9">
        <v>7.3</v>
      </c>
      <c r="D14" s="9">
        <v>13.2</v>
      </c>
      <c r="E14" s="2">
        <v>100</v>
      </c>
      <c r="F14" s="2">
        <v>81</v>
      </c>
      <c r="G14" s="9">
        <v>0</v>
      </c>
      <c r="H14" s="1" t="s">
        <v>11</v>
      </c>
    </row>
    <row r="15" spans="1:12" ht="15.75">
      <c r="A15" s="4">
        <v>45233.5</v>
      </c>
      <c r="B15" s="9">
        <v>9.6999999999999993</v>
      </c>
      <c r="C15" s="9">
        <v>7.2</v>
      </c>
      <c r="D15" s="9">
        <v>12.7</v>
      </c>
      <c r="E15" s="2">
        <v>88</v>
      </c>
      <c r="F15" s="2">
        <v>77</v>
      </c>
      <c r="G15" s="9">
        <v>0</v>
      </c>
      <c r="H15" s="1" t="s">
        <v>11</v>
      </c>
    </row>
    <row r="16" spans="1:12" ht="15.75">
      <c r="A16" s="4">
        <v>45329.25</v>
      </c>
      <c r="B16" s="9">
        <v>2.6</v>
      </c>
      <c r="C16" s="9">
        <v>7.2</v>
      </c>
      <c r="D16" s="9">
        <v>14.2</v>
      </c>
      <c r="E16" s="2">
        <v>88</v>
      </c>
      <c r="F16" s="2">
        <v>77</v>
      </c>
      <c r="G16" s="9">
        <v>0</v>
      </c>
      <c r="H16" s="1" t="s">
        <v>11</v>
      </c>
    </row>
    <row r="17" spans="1:8" ht="15.75">
      <c r="A17" s="4">
        <v>45385.5</v>
      </c>
      <c r="B17" s="9">
        <v>4.2</v>
      </c>
      <c r="C17" s="9">
        <v>7.2</v>
      </c>
      <c r="D17" s="9">
        <v>16</v>
      </c>
      <c r="E17" s="2">
        <v>100</v>
      </c>
      <c r="F17" s="2">
        <v>75</v>
      </c>
      <c r="G17" s="9">
        <v>0</v>
      </c>
      <c r="H17" s="1" t="s">
        <v>11</v>
      </c>
    </row>
    <row r="18" spans="1:8" ht="15.75">
      <c r="A18" s="4">
        <v>45396.5</v>
      </c>
      <c r="B18" s="9">
        <v>13.2</v>
      </c>
      <c r="C18" s="9">
        <v>7.2</v>
      </c>
      <c r="D18" s="9">
        <v>15.9</v>
      </c>
      <c r="E18" s="2">
        <v>88</v>
      </c>
      <c r="F18" s="2">
        <v>68</v>
      </c>
      <c r="G18" s="9">
        <v>0.5</v>
      </c>
      <c r="H18" s="1" t="s">
        <v>15</v>
      </c>
    </row>
    <row r="19" spans="1:8" ht="15.75">
      <c r="A19" s="4">
        <v>45281.75</v>
      </c>
      <c r="B19" s="9">
        <v>2.4</v>
      </c>
      <c r="C19" s="9">
        <v>7.2</v>
      </c>
      <c r="D19" s="9">
        <v>12.5</v>
      </c>
      <c r="E19" s="2">
        <v>100</v>
      </c>
      <c r="F19" s="2">
        <v>97</v>
      </c>
      <c r="G19" s="9">
        <v>0</v>
      </c>
      <c r="H19" s="1" t="s">
        <v>14</v>
      </c>
    </row>
    <row r="20" spans="1:8" ht="15.75">
      <c r="A20" s="4">
        <v>45411.5</v>
      </c>
      <c r="B20" s="9">
        <v>22.9</v>
      </c>
      <c r="C20" s="9">
        <v>7.2</v>
      </c>
      <c r="D20" s="9">
        <v>12.7</v>
      </c>
      <c r="E20" s="2">
        <v>50</v>
      </c>
      <c r="F20" s="2">
        <v>31</v>
      </c>
      <c r="G20" s="9">
        <v>0</v>
      </c>
      <c r="H20" s="1" t="s">
        <v>12</v>
      </c>
    </row>
    <row r="21" spans="1:8" ht="15.75">
      <c r="A21" s="4">
        <v>45285.5</v>
      </c>
      <c r="B21" s="9">
        <v>5.0999999999999996</v>
      </c>
      <c r="C21" s="9">
        <v>7.2</v>
      </c>
      <c r="D21" s="9">
        <v>13.3</v>
      </c>
      <c r="E21" s="2">
        <v>75</v>
      </c>
      <c r="F21" s="2">
        <v>81</v>
      </c>
      <c r="G21" s="9">
        <v>0.1</v>
      </c>
      <c r="H21" s="1" t="s">
        <v>20</v>
      </c>
    </row>
    <row r="22" spans="1:8" ht="15.75">
      <c r="A22" s="4">
        <v>45315.5</v>
      </c>
      <c r="B22" s="9">
        <v>0.4</v>
      </c>
      <c r="C22" s="9">
        <v>7.2</v>
      </c>
      <c r="D22" s="9">
        <v>11.9</v>
      </c>
      <c r="E22" s="2">
        <v>100</v>
      </c>
      <c r="F22" s="2">
        <v>98</v>
      </c>
      <c r="G22" s="9">
        <v>0.4</v>
      </c>
      <c r="H22" s="1" t="s">
        <v>24</v>
      </c>
    </row>
    <row r="23" spans="1:8" ht="15.75">
      <c r="A23" s="4">
        <v>45286</v>
      </c>
      <c r="B23" s="9">
        <v>3.4</v>
      </c>
      <c r="C23" s="9">
        <v>7</v>
      </c>
      <c r="D23" s="9">
        <v>15.2</v>
      </c>
      <c r="E23" s="2">
        <v>100</v>
      </c>
      <c r="F23" s="2">
        <v>87</v>
      </c>
      <c r="G23" s="9">
        <v>0</v>
      </c>
      <c r="H23" s="1" t="s">
        <v>11</v>
      </c>
    </row>
    <row r="24" spans="1:8" ht="15.75">
      <c r="A24" s="4">
        <v>45329.5</v>
      </c>
      <c r="B24" s="9">
        <v>-0.1</v>
      </c>
      <c r="C24" s="9">
        <v>6.9</v>
      </c>
      <c r="D24" s="9">
        <v>14.5</v>
      </c>
      <c r="E24" s="2">
        <v>100</v>
      </c>
      <c r="F24" s="2">
        <v>73</v>
      </c>
      <c r="G24" s="9">
        <v>0</v>
      </c>
      <c r="H24" s="1" t="s">
        <v>15</v>
      </c>
    </row>
    <row r="25" spans="1:8" ht="15.75">
      <c r="A25" s="4">
        <v>45285</v>
      </c>
      <c r="B25" s="9">
        <v>-1.1000000000000001</v>
      </c>
      <c r="C25" s="9">
        <v>6.9</v>
      </c>
      <c r="D25" s="9">
        <v>12</v>
      </c>
      <c r="E25" s="2">
        <v>100</v>
      </c>
      <c r="F25" s="2">
        <v>95</v>
      </c>
      <c r="G25" s="9">
        <v>0.1</v>
      </c>
      <c r="H25" s="1" t="s">
        <v>24</v>
      </c>
    </row>
    <row r="26" spans="1:8" ht="15.75">
      <c r="A26" s="4">
        <v>45313</v>
      </c>
      <c r="B26" s="9">
        <v>-4.5999999999999996</v>
      </c>
      <c r="C26" s="9">
        <v>6.8</v>
      </c>
      <c r="D26" s="9">
        <v>10.9</v>
      </c>
      <c r="E26" s="2">
        <v>100</v>
      </c>
      <c r="F26" s="2">
        <v>87</v>
      </c>
      <c r="G26" s="9">
        <v>0</v>
      </c>
      <c r="H26" s="1" t="s">
        <v>11</v>
      </c>
    </row>
    <row r="27" spans="1:8" ht="15.75">
      <c r="A27" s="4">
        <v>45379.25</v>
      </c>
      <c r="B27" s="9">
        <v>6.3</v>
      </c>
      <c r="C27" s="9">
        <v>6.8</v>
      </c>
      <c r="D27" s="9">
        <v>10.6</v>
      </c>
      <c r="E27" s="2">
        <v>0</v>
      </c>
      <c r="F27" s="2">
        <v>71</v>
      </c>
      <c r="G27" s="9">
        <v>0</v>
      </c>
      <c r="H27" s="1" t="s">
        <v>8</v>
      </c>
    </row>
    <row r="28" spans="1:8" ht="15.75">
      <c r="A28" s="4">
        <v>45382.5</v>
      </c>
      <c r="B28" s="9">
        <v>23.8</v>
      </c>
      <c r="C28" s="9">
        <v>6.7</v>
      </c>
      <c r="D28" s="9">
        <v>11.5</v>
      </c>
      <c r="E28" s="2">
        <v>0</v>
      </c>
      <c r="F28" s="2">
        <v>35</v>
      </c>
      <c r="G28" s="9">
        <v>0</v>
      </c>
      <c r="H28" s="1" t="s">
        <v>8</v>
      </c>
    </row>
    <row r="29" spans="1:8" ht="15.75">
      <c r="A29" s="4">
        <v>45515.5</v>
      </c>
      <c r="B29" s="9">
        <v>19.8</v>
      </c>
      <c r="C29" s="9">
        <v>6.7</v>
      </c>
      <c r="D29" s="9">
        <v>14.7</v>
      </c>
      <c r="E29" s="2">
        <v>25</v>
      </c>
      <c r="F29" s="2">
        <v>60</v>
      </c>
      <c r="G29" s="9">
        <v>0</v>
      </c>
      <c r="H29" s="1" t="s">
        <v>10</v>
      </c>
    </row>
    <row r="30" spans="1:8" ht="15.75">
      <c r="A30" s="4">
        <v>45397.5</v>
      </c>
      <c r="B30" s="9">
        <v>11.1</v>
      </c>
      <c r="C30" s="9">
        <v>6.7</v>
      </c>
      <c r="D30" s="9">
        <v>13.6</v>
      </c>
      <c r="E30" s="2">
        <v>38</v>
      </c>
      <c r="F30" s="2">
        <v>46</v>
      </c>
      <c r="G30" s="9">
        <v>0</v>
      </c>
      <c r="H30" s="1" t="s">
        <v>12</v>
      </c>
    </row>
    <row r="31" spans="1:8" ht="15.75">
      <c r="A31" s="4">
        <v>45207.75</v>
      </c>
      <c r="B31" s="9">
        <v>4.5999999999999996</v>
      </c>
      <c r="C31" s="9">
        <v>6.6</v>
      </c>
      <c r="D31" s="9">
        <v>13.6</v>
      </c>
      <c r="E31" s="2">
        <v>88</v>
      </c>
      <c r="F31" s="2">
        <v>78</v>
      </c>
      <c r="G31" s="9">
        <v>0</v>
      </c>
      <c r="H31" s="1" t="s">
        <v>11</v>
      </c>
    </row>
    <row r="32" spans="1:8" ht="15.75">
      <c r="A32" s="4">
        <v>45307.25</v>
      </c>
      <c r="B32" s="9">
        <v>-4.5999999999999996</v>
      </c>
      <c r="C32" s="9">
        <v>6.6</v>
      </c>
      <c r="D32" s="9">
        <v>13</v>
      </c>
      <c r="E32" s="2">
        <v>100</v>
      </c>
      <c r="F32" s="2">
        <v>84</v>
      </c>
      <c r="G32" s="9">
        <v>0</v>
      </c>
      <c r="H32" s="1" t="s">
        <v>24</v>
      </c>
    </row>
    <row r="33" spans="1:8" ht="15.75">
      <c r="A33" s="4">
        <v>45341.5</v>
      </c>
      <c r="B33" s="9">
        <v>0.9</v>
      </c>
      <c r="C33" s="9">
        <v>6.5</v>
      </c>
      <c r="D33" s="9">
        <v>12.8</v>
      </c>
      <c r="E33" s="2">
        <v>100</v>
      </c>
      <c r="F33" s="2">
        <v>54</v>
      </c>
      <c r="G33" s="9">
        <v>0</v>
      </c>
      <c r="H33" s="1" t="s">
        <v>11</v>
      </c>
    </row>
    <row r="34" spans="1:8" ht="15.75">
      <c r="A34" s="4">
        <v>45397</v>
      </c>
      <c r="B34" s="9">
        <v>6.7</v>
      </c>
      <c r="C34" s="9">
        <v>6.4</v>
      </c>
      <c r="D34" s="9">
        <v>12.6</v>
      </c>
      <c r="E34" s="2">
        <v>88</v>
      </c>
      <c r="F34" s="2">
        <v>68</v>
      </c>
      <c r="G34" s="9">
        <v>0</v>
      </c>
      <c r="H34" s="1" t="s">
        <v>11</v>
      </c>
    </row>
    <row r="35" spans="1:8" ht="15.75">
      <c r="A35" s="4">
        <v>45234</v>
      </c>
      <c r="B35" s="9">
        <v>8.5</v>
      </c>
      <c r="C35" s="9">
        <v>6.4</v>
      </c>
      <c r="D35" s="9">
        <v>13.8</v>
      </c>
      <c r="E35" s="2">
        <v>100</v>
      </c>
      <c r="F35" s="2">
        <v>93</v>
      </c>
      <c r="G35" s="9">
        <v>2.2999999999999998</v>
      </c>
      <c r="H35" s="1" t="s">
        <v>15</v>
      </c>
    </row>
    <row r="36" spans="1:8" ht="15.75">
      <c r="A36" s="4">
        <v>45325.75</v>
      </c>
      <c r="B36" s="9">
        <v>4</v>
      </c>
      <c r="C36" s="9">
        <v>6.4</v>
      </c>
      <c r="D36" s="9">
        <v>12.8</v>
      </c>
      <c r="E36" s="2">
        <v>100</v>
      </c>
      <c r="F36" s="2">
        <v>89</v>
      </c>
      <c r="G36" s="9">
        <v>0</v>
      </c>
      <c r="H36" s="1" t="s">
        <v>14</v>
      </c>
    </row>
    <row r="37" spans="1:8" ht="15.75">
      <c r="A37" s="4">
        <v>45385.25</v>
      </c>
      <c r="B37" s="9">
        <v>2.2000000000000002</v>
      </c>
      <c r="C37" s="9">
        <v>6.3</v>
      </c>
      <c r="D37" s="9">
        <v>14.9</v>
      </c>
      <c r="E37" s="2">
        <v>100</v>
      </c>
      <c r="F37" s="2">
        <v>83</v>
      </c>
      <c r="G37" s="9">
        <v>0</v>
      </c>
      <c r="H37" s="1" t="s">
        <v>11</v>
      </c>
    </row>
    <row r="38" spans="1:8" ht="15.75">
      <c r="A38" s="4">
        <v>45503</v>
      </c>
      <c r="B38" s="9">
        <v>15.1</v>
      </c>
      <c r="C38" s="9">
        <v>6.3</v>
      </c>
      <c r="D38" s="9">
        <v>13.3</v>
      </c>
      <c r="E38" s="2">
        <v>100</v>
      </c>
      <c r="F38" s="2">
        <v>89</v>
      </c>
      <c r="G38" s="9">
        <v>0</v>
      </c>
      <c r="H38" s="1" t="s">
        <v>11</v>
      </c>
    </row>
    <row r="39" spans="1:8" ht="15.75">
      <c r="A39" s="4">
        <v>45480.25</v>
      </c>
      <c r="B39" s="9">
        <v>24.1</v>
      </c>
      <c r="C39" s="9">
        <v>6.3</v>
      </c>
      <c r="D39" s="9">
        <v>11.4</v>
      </c>
      <c r="E39" s="2">
        <v>0</v>
      </c>
      <c r="F39" s="2">
        <v>59</v>
      </c>
      <c r="G39" s="9">
        <v>0</v>
      </c>
      <c r="H39" s="1" t="s">
        <v>8</v>
      </c>
    </row>
    <row r="40" spans="1:8" ht="15.75">
      <c r="A40" s="4">
        <v>45352.5</v>
      </c>
      <c r="B40" s="9">
        <v>9.8000000000000007</v>
      </c>
      <c r="C40" s="9">
        <v>6.3</v>
      </c>
      <c r="D40" s="9">
        <v>11.6</v>
      </c>
      <c r="E40" s="2">
        <v>25</v>
      </c>
      <c r="F40" s="2">
        <v>70</v>
      </c>
      <c r="G40" s="9">
        <v>0</v>
      </c>
      <c r="H40" s="1" t="s">
        <v>10</v>
      </c>
    </row>
    <row r="41" spans="1:8" ht="15.75">
      <c r="A41" s="4">
        <v>45484.5</v>
      </c>
      <c r="B41" s="9">
        <v>30.4</v>
      </c>
      <c r="C41" s="9">
        <v>6.3</v>
      </c>
      <c r="D41" s="9">
        <v>12.8</v>
      </c>
      <c r="E41" s="2">
        <v>13</v>
      </c>
      <c r="F41" s="2">
        <v>48</v>
      </c>
      <c r="G41" s="9">
        <v>0</v>
      </c>
      <c r="H41" s="1" t="s">
        <v>10</v>
      </c>
    </row>
    <row r="42" spans="1:8" ht="15.75">
      <c r="A42" s="4">
        <v>45253.25</v>
      </c>
      <c r="B42" s="9">
        <v>-3.3</v>
      </c>
      <c r="C42" s="9">
        <v>6.3</v>
      </c>
      <c r="D42" s="9">
        <v>14.3</v>
      </c>
      <c r="E42" s="2">
        <v>100</v>
      </c>
      <c r="F42" s="2">
        <v>91</v>
      </c>
      <c r="G42" s="9">
        <v>0.8</v>
      </c>
      <c r="H42" s="1" t="s">
        <v>24</v>
      </c>
    </row>
    <row r="43" spans="1:8" ht="15.75">
      <c r="A43" s="4">
        <v>45326</v>
      </c>
      <c r="B43" s="9">
        <v>3.8</v>
      </c>
      <c r="C43" s="9">
        <v>6.2</v>
      </c>
      <c r="D43" s="9">
        <v>12.4</v>
      </c>
      <c r="E43" s="2">
        <v>88</v>
      </c>
      <c r="F43" s="2">
        <v>79</v>
      </c>
      <c r="G43" s="9">
        <v>0</v>
      </c>
      <c r="H43" s="1" t="s">
        <v>11</v>
      </c>
    </row>
    <row r="44" spans="1:8" ht="15.75">
      <c r="A44" s="4">
        <v>45502.75</v>
      </c>
      <c r="B44" s="9">
        <v>16.399999999999999</v>
      </c>
      <c r="C44" s="9">
        <v>6.2</v>
      </c>
      <c r="D44" s="9">
        <v>17.7</v>
      </c>
      <c r="E44" s="2">
        <v>100</v>
      </c>
      <c r="F44" s="2">
        <v>92</v>
      </c>
      <c r="G44" s="9">
        <v>0</v>
      </c>
      <c r="H44" s="1" t="s">
        <v>15</v>
      </c>
    </row>
    <row r="45" spans="1:8" ht="15.75">
      <c r="A45" s="4">
        <v>45307</v>
      </c>
      <c r="B45" s="9">
        <v>-2.2999999999999998</v>
      </c>
      <c r="C45" s="9">
        <v>6.2</v>
      </c>
      <c r="D45" s="9">
        <v>11.7</v>
      </c>
      <c r="E45" s="2">
        <v>100</v>
      </c>
      <c r="F45" s="2">
        <v>91</v>
      </c>
      <c r="G45" s="9">
        <v>0</v>
      </c>
      <c r="H45" s="1" t="s">
        <v>24</v>
      </c>
    </row>
    <row r="46" spans="1:8" ht="15.75">
      <c r="A46" s="4">
        <v>45339</v>
      </c>
      <c r="B46" s="9">
        <v>1.1000000000000001</v>
      </c>
      <c r="C46" s="9">
        <v>6.1</v>
      </c>
      <c r="D46" s="9">
        <v>10.5</v>
      </c>
      <c r="E46" s="2">
        <v>88</v>
      </c>
      <c r="F46" s="2">
        <v>86</v>
      </c>
      <c r="G46" s="9">
        <v>0</v>
      </c>
      <c r="H46" s="1" t="s">
        <v>11</v>
      </c>
    </row>
    <row r="47" spans="1:8" ht="15.75">
      <c r="A47" s="4">
        <v>45341.75</v>
      </c>
      <c r="B47" s="9">
        <v>0</v>
      </c>
      <c r="C47" s="9">
        <v>6.1</v>
      </c>
      <c r="D47" s="9">
        <v>12.4</v>
      </c>
      <c r="E47" s="2">
        <v>100</v>
      </c>
      <c r="F47" s="2">
        <v>57</v>
      </c>
      <c r="G47" s="9">
        <v>0</v>
      </c>
      <c r="H47" s="1" t="s">
        <v>11</v>
      </c>
    </row>
    <row r="48" spans="1:8" ht="15.75">
      <c r="A48" s="4">
        <v>45254</v>
      </c>
      <c r="B48" s="9">
        <v>1.3</v>
      </c>
      <c r="C48" s="9">
        <v>6.1</v>
      </c>
      <c r="D48" s="9">
        <v>12.4</v>
      </c>
      <c r="E48" s="2">
        <v>100</v>
      </c>
      <c r="F48" s="2">
        <v>95</v>
      </c>
      <c r="G48" s="9">
        <v>1.3</v>
      </c>
      <c r="H48" s="1" t="s">
        <v>14</v>
      </c>
    </row>
    <row r="49" spans="1:8" ht="15.75">
      <c r="A49" s="4">
        <v>45501.75</v>
      </c>
      <c r="B49" s="9">
        <v>14.4</v>
      </c>
      <c r="C49" s="9">
        <v>6.1</v>
      </c>
      <c r="D49" s="9">
        <v>16</v>
      </c>
      <c r="E49" s="2">
        <v>100</v>
      </c>
      <c r="F49" s="2">
        <v>95</v>
      </c>
      <c r="G49" s="9">
        <v>0.8</v>
      </c>
      <c r="H49" s="1" t="s">
        <v>14</v>
      </c>
    </row>
    <row r="50" spans="1:8" ht="15.75">
      <c r="A50" s="4">
        <v>45304.75</v>
      </c>
      <c r="B50" s="9">
        <v>-10.199999999999999</v>
      </c>
      <c r="C50" s="9">
        <v>6.1</v>
      </c>
      <c r="D50" s="9">
        <v>11</v>
      </c>
      <c r="E50" s="2">
        <v>88</v>
      </c>
      <c r="F50" s="2">
        <v>85</v>
      </c>
      <c r="G50" s="9">
        <v>0</v>
      </c>
      <c r="H50" s="1" t="s">
        <v>24</v>
      </c>
    </row>
    <row r="51" spans="1:8" ht="15.75">
      <c r="A51" s="4">
        <v>45207.25</v>
      </c>
      <c r="B51" s="9">
        <v>5.5</v>
      </c>
      <c r="C51" s="9">
        <v>6</v>
      </c>
      <c r="D51" s="9">
        <v>13.4</v>
      </c>
      <c r="E51" s="2">
        <v>0</v>
      </c>
      <c r="F51" s="2">
        <v>65</v>
      </c>
      <c r="G51" s="9">
        <v>0</v>
      </c>
      <c r="H51" s="1" t="s">
        <v>8</v>
      </c>
    </row>
    <row r="52" spans="1:8" ht="15.75">
      <c r="A52" s="4">
        <v>45308.75</v>
      </c>
      <c r="B52" s="9">
        <v>-8.6999999999999993</v>
      </c>
      <c r="C52" s="9">
        <v>6</v>
      </c>
      <c r="D52" s="9">
        <v>10.1</v>
      </c>
      <c r="E52" s="2">
        <v>0</v>
      </c>
      <c r="F52" s="2">
        <v>81</v>
      </c>
      <c r="G52" s="9">
        <v>0</v>
      </c>
      <c r="H52" s="1" t="s">
        <v>8</v>
      </c>
    </row>
    <row r="53" spans="1:8" ht="15.75">
      <c r="A53" s="4">
        <v>45378.75</v>
      </c>
      <c r="B53" s="9">
        <v>10.5</v>
      </c>
      <c r="C53" s="9">
        <v>6</v>
      </c>
      <c r="D53" s="9">
        <v>11.5</v>
      </c>
      <c r="E53" s="2">
        <v>0</v>
      </c>
      <c r="F53" s="2">
        <v>43</v>
      </c>
      <c r="G53" s="9">
        <v>0</v>
      </c>
      <c r="H53" s="1" t="s">
        <v>8</v>
      </c>
    </row>
    <row r="54" spans="1:8" ht="15.75">
      <c r="A54" s="4">
        <v>45290.75</v>
      </c>
      <c r="B54" s="9">
        <v>3.5</v>
      </c>
      <c r="C54" s="9">
        <v>6</v>
      </c>
      <c r="D54" s="9">
        <v>10.6</v>
      </c>
      <c r="E54" s="2">
        <v>88</v>
      </c>
      <c r="F54" s="2">
        <v>85</v>
      </c>
      <c r="G54" s="9">
        <v>0</v>
      </c>
      <c r="H54" s="1" t="s">
        <v>15</v>
      </c>
    </row>
    <row r="55" spans="1:8" ht="15.75">
      <c r="A55" s="4">
        <v>45474.5</v>
      </c>
      <c r="B55" s="9">
        <v>27.4</v>
      </c>
      <c r="C55" s="9">
        <v>6</v>
      </c>
      <c r="D55" s="9">
        <v>12.3</v>
      </c>
      <c r="E55" s="2">
        <v>50</v>
      </c>
      <c r="F55" s="2">
        <v>58</v>
      </c>
      <c r="G55" s="9">
        <v>0</v>
      </c>
      <c r="H55" s="1" t="s">
        <v>12</v>
      </c>
    </row>
    <row r="56" spans="1:8" ht="15.75">
      <c r="A56" s="4">
        <v>45202.75</v>
      </c>
      <c r="B56" s="9">
        <v>18.899999999999999</v>
      </c>
      <c r="C56" s="9">
        <v>5.9</v>
      </c>
      <c r="D56" s="9">
        <v>11</v>
      </c>
      <c r="E56" s="2">
        <v>88</v>
      </c>
      <c r="F56" s="2">
        <v>64</v>
      </c>
      <c r="G56" s="9">
        <v>0</v>
      </c>
      <c r="H56" s="1" t="s">
        <v>11</v>
      </c>
    </row>
    <row r="57" spans="1:8" ht="15.75">
      <c r="A57" s="4">
        <v>45204.5</v>
      </c>
      <c r="B57" s="9">
        <v>13.2</v>
      </c>
      <c r="C57" s="9">
        <v>5.9</v>
      </c>
      <c r="D57" s="9">
        <v>14.8</v>
      </c>
      <c r="E57" s="2">
        <v>88</v>
      </c>
      <c r="F57" s="2">
        <v>71</v>
      </c>
      <c r="G57" s="9">
        <v>0</v>
      </c>
      <c r="H57" s="1" t="s">
        <v>11</v>
      </c>
    </row>
    <row r="58" spans="1:8" ht="15.75">
      <c r="A58" s="4">
        <v>45324.5</v>
      </c>
      <c r="B58" s="9">
        <v>1.6</v>
      </c>
      <c r="C58" s="9">
        <v>5.9</v>
      </c>
      <c r="D58" s="9">
        <v>11.4</v>
      </c>
      <c r="E58" s="2">
        <v>88</v>
      </c>
      <c r="F58" s="2">
        <v>76</v>
      </c>
      <c r="G58" s="9">
        <v>0</v>
      </c>
      <c r="H58" s="1" t="s">
        <v>11</v>
      </c>
    </row>
    <row r="59" spans="1:8" ht="15.75">
      <c r="A59" s="4">
        <v>45480.5</v>
      </c>
      <c r="B59" s="9">
        <v>30</v>
      </c>
      <c r="C59" s="9">
        <v>5.9</v>
      </c>
      <c r="D59" s="9">
        <v>12.3</v>
      </c>
      <c r="E59" s="2">
        <v>63</v>
      </c>
      <c r="F59" s="2">
        <v>40</v>
      </c>
      <c r="G59" s="9">
        <v>0</v>
      </c>
      <c r="H59" s="1" t="s">
        <v>9</v>
      </c>
    </row>
    <row r="60" spans="1:8" ht="15.75">
      <c r="A60" s="4">
        <v>45202.5</v>
      </c>
      <c r="B60" s="9">
        <v>22.6</v>
      </c>
      <c r="C60" s="9">
        <v>5.9</v>
      </c>
      <c r="D60" s="9">
        <v>11.6</v>
      </c>
      <c r="E60" s="2">
        <v>13</v>
      </c>
      <c r="F60" s="2">
        <v>53</v>
      </c>
      <c r="G60" s="9">
        <v>0</v>
      </c>
      <c r="H60" s="1" t="s">
        <v>10</v>
      </c>
    </row>
    <row r="61" spans="1:8" ht="15.75">
      <c r="A61" s="4">
        <v>45325.5</v>
      </c>
      <c r="B61" s="9">
        <v>4.7</v>
      </c>
      <c r="C61" s="9">
        <v>5.9</v>
      </c>
      <c r="D61" s="9">
        <v>12.7</v>
      </c>
      <c r="E61" s="2">
        <v>100</v>
      </c>
      <c r="F61" s="2">
        <v>95</v>
      </c>
      <c r="G61" s="9">
        <v>0.1</v>
      </c>
      <c r="H61" s="1" t="s">
        <v>14</v>
      </c>
    </row>
    <row r="62" spans="1:8" ht="15.75">
      <c r="A62" s="4">
        <v>45254.5</v>
      </c>
      <c r="B62" s="9">
        <v>1.8</v>
      </c>
      <c r="C62" s="9">
        <v>5.8</v>
      </c>
      <c r="D62" s="9">
        <v>11.6</v>
      </c>
      <c r="E62" s="2">
        <v>100</v>
      </c>
      <c r="F62" s="2">
        <v>80</v>
      </c>
      <c r="G62" s="9">
        <v>0</v>
      </c>
      <c r="H62" s="1" t="s">
        <v>11</v>
      </c>
    </row>
    <row r="63" spans="1:8" ht="15.75">
      <c r="A63" s="4">
        <v>45287.5</v>
      </c>
      <c r="B63" s="9">
        <v>2.1</v>
      </c>
      <c r="C63" s="9">
        <v>5.8</v>
      </c>
      <c r="D63" s="9">
        <v>12.5</v>
      </c>
      <c r="E63" s="2">
        <v>88</v>
      </c>
      <c r="F63" s="2">
        <v>80</v>
      </c>
      <c r="G63" s="9">
        <v>0</v>
      </c>
      <c r="H63" s="1" t="s">
        <v>11</v>
      </c>
    </row>
    <row r="64" spans="1:8" ht="15.75">
      <c r="A64" s="4">
        <v>45379.5</v>
      </c>
      <c r="B64" s="9">
        <v>14.9</v>
      </c>
      <c r="C64" s="9">
        <v>5.8</v>
      </c>
      <c r="D64" s="9">
        <v>10.6</v>
      </c>
      <c r="E64" s="2">
        <v>88</v>
      </c>
      <c r="F64" s="2">
        <v>47</v>
      </c>
      <c r="G64" s="9">
        <v>0</v>
      </c>
      <c r="H64" s="1" t="s">
        <v>11</v>
      </c>
    </row>
    <row r="65" spans="1:8" ht="15.75">
      <c r="A65" s="4">
        <v>45516.5</v>
      </c>
      <c r="B65" s="9">
        <v>20.100000000000001</v>
      </c>
      <c r="C65" s="9">
        <v>5.8</v>
      </c>
      <c r="D65" s="9">
        <v>10.8</v>
      </c>
      <c r="E65" s="2">
        <v>25</v>
      </c>
      <c r="F65" s="2">
        <v>55</v>
      </c>
      <c r="G65" s="9">
        <v>0</v>
      </c>
      <c r="H65" s="1" t="s">
        <v>10</v>
      </c>
    </row>
    <row r="66" spans="1:8" ht="15.75">
      <c r="A66" s="4">
        <v>45307.75</v>
      </c>
      <c r="B66" s="9">
        <v>-7.5</v>
      </c>
      <c r="C66" s="9">
        <v>5.8</v>
      </c>
      <c r="D66" s="9">
        <v>10.9</v>
      </c>
      <c r="E66" s="2">
        <v>88</v>
      </c>
      <c r="F66" s="2">
        <v>84</v>
      </c>
      <c r="G66" s="9">
        <v>0</v>
      </c>
      <c r="H66" s="1" t="s">
        <v>24</v>
      </c>
    </row>
    <row r="67" spans="1:8" ht="15.75">
      <c r="A67" s="4">
        <v>45234.25</v>
      </c>
      <c r="B67" s="9">
        <v>10.5</v>
      </c>
      <c r="C67" s="9">
        <v>5.7</v>
      </c>
      <c r="D67" s="9">
        <v>12.6</v>
      </c>
      <c r="E67" s="2">
        <v>88</v>
      </c>
      <c r="F67" s="2">
        <v>90</v>
      </c>
      <c r="G67" s="9">
        <v>0</v>
      </c>
      <c r="H67" s="1" t="s">
        <v>11</v>
      </c>
    </row>
    <row r="68" spans="1:8" ht="15.75">
      <c r="A68" s="4">
        <v>45320.75</v>
      </c>
      <c r="B68" s="9">
        <v>0.3</v>
      </c>
      <c r="C68" s="9">
        <v>5.7</v>
      </c>
      <c r="D68" s="9">
        <v>10.4</v>
      </c>
      <c r="E68" s="2">
        <v>88</v>
      </c>
      <c r="F68" s="2">
        <v>88</v>
      </c>
      <c r="G68" s="9">
        <v>0</v>
      </c>
      <c r="H68" s="1" t="s">
        <v>11</v>
      </c>
    </row>
    <row r="69" spans="1:8" ht="15.75">
      <c r="A69" s="4">
        <v>45354.5</v>
      </c>
      <c r="B69" s="9">
        <v>6.4</v>
      </c>
      <c r="C69" s="9">
        <v>5.7</v>
      </c>
      <c r="D69" s="9">
        <v>8.9</v>
      </c>
      <c r="E69" s="2">
        <v>0</v>
      </c>
      <c r="F69" s="2">
        <v>54</v>
      </c>
      <c r="G69" s="9">
        <v>0</v>
      </c>
      <c r="H69" s="1" t="s">
        <v>8</v>
      </c>
    </row>
    <row r="70" spans="1:8" ht="15.75">
      <c r="A70" s="4">
        <v>45206.25</v>
      </c>
      <c r="B70" s="9">
        <v>13</v>
      </c>
      <c r="C70" s="9">
        <v>5.7</v>
      </c>
      <c r="D70" s="9">
        <v>12.4</v>
      </c>
      <c r="E70" s="2">
        <v>100</v>
      </c>
      <c r="F70" s="2">
        <v>93</v>
      </c>
      <c r="G70" s="9">
        <v>0.8</v>
      </c>
      <c r="H70" s="1" t="s">
        <v>14</v>
      </c>
    </row>
    <row r="71" spans="1:8" ht="15.75">
      <c r="A71" s="4">
        <v>45282.75</v>
      </c>
      <c r="B71" s="9">
        <v>0.3</v>
      </c>
      <c r="C71" s="9">
        <v>5.7</v>
      </c>
      <c r="D71" s="9">
        <v>10.3</v>
      </c>
      <c r="E71" s="2">
        <v>100</v>
      </c>
      <c r="F71" s="2">
        <v>92</v>
      </c>
      <c r="G71" s="9">
        <v>0</v>
      </c>
      <c r="H71" s="1" t="s">
        <v>24</v>
      </c>
    </row>
    <row r="72" spans="1:8" ht="15.75">
      <c r="A72" s="4">
        <v>45384.75</v>
      </c>
      <c r="B72" s="9">
        <v>9</v>
      </c>
      <c r="C72" s="9">
        <v>5.6</v>
      </c>
      <c r="D72" s="9">
        <v>12.3</v>
      </c>
      <c r="E72" s="2">
        <v>100</v>
      </c>
      <c r="F72" s="2">
        <v>77</v>
      </c>
      <c r="G72" s="9">
        <v>0</v>
      </c>
      <c r="H72" s="1" t="s">
        <v>11</v>
      </c>
    </row>
    <row r="73" spans="1:8" ht="15.75">
      <c r="A73" s="4">
        <v>45392.75</v>
      </c>
      <c r="B73" s="9">
        <v>11.9</v>
      </c>
      <c r="C73" s="9">
        <v>5.6</v>
      </c>
      <c r="D73" s="9">
        <v>11.5</v>
      </c>
      <c r="E73" s="2">
        <v>88</v>
      </c>
      <c r="F73" s="2">
        <v>65</v>
      </c>
      <c r="G73" s="9">
        <v>0</v>
      </c>
      <c r="H73" s="1" t="s">
        <v>11</v>
      </c>
    </row>
    <row r="74" spans="1:8" ht="15.75">
      <c r="A74" s="4">
        <v>45394.25</v>
      </c>
      <c r="B74" s="9">
        <v>11</v>
      </c>
      <c r="C74" s="9">
        <v>5.6</v>
      </c>
      <c r="D74" s="9">
        <v>10.4</v>
      </c>
      <c r="E74" s="2">
        <v>100</v>
      </c>
      <c r="F74" s="2">
        <v>81</v>
      </c>
      <c r="G74" s="9">
        <v>0</v>
      </c>
      <c r="H74" s="1" t="s">
        <v>11</v>
      </c>
    </row>
    <row r="75" spans="1:8" ht="15.75">
      <c r="A75" s="4">
        <v>45397.25</v>
      </c>
      <c r="B75" s="9">
        <v>6.2</v>
      </c>
      <c r="C75" s="9">
        <v>5.6</v>
      </c>
      <c r="D75" s="9">
        <v>13.3</v>
      </c>
      <c r="E75" s="2">
        <v>88</v>
      </c>
      <c r="F75" s="2">
        <v>72</v>
      </c>
      <c r="G75" s="9">
        <v>0</v>
      </c>
      <c r="H75" s="1" t="s">
        <v>11</v>
      </c>
    </row>
    <row r="76" spans="1:8" ht="15.75">
      <c r="A76" s="4">
        <v>45394.5</v>
      </c>
      <c r="B76" s="9">
        <v>14.6</v>
      </c>
      <c r="C76" s="9">
        <v>5.6</v>
      </c>
      <c r="D76" s="9">
        <v>11</v>
      </c>
      <c r="E76" s="2">
        <v>75</v>
      </c>
      <c r="F76" s="2">
        <v>56</v>
      </c>
      <c r="G76" s="9">
        <v>0</v>
      </c>
      <c r="H76" s="1" t="s">
        <v>9</v>
      </c>
    </row>
    <row r="77" spans="1:8" ht="15.75">
      <c r="A77" s="4">
        <v>45338.75</v>
      </c>
      <c r="B77" s="9">
        <v>1.5</v>
      </c>
      <c r="C77" s="9">
        <v>5.6</v>
      </c>
      <c r="D77" s="9">
        <v>9.8000000000000007</v>
      </c>
      <c r="E77" s="2">
        <v>0</v>
      </c>
      <c r="F77" s="2">
        <v>86</v>
      </c>
      <c r="G77" s="9">
        <v>0</v>
      </c>
      <c r="H77" s="1" t="s">
        <v>8</v>
      </c>
    </row>
    <row r="78" spans="1:8" ht="15.75">
      <c r="A78" s="4">
        <v>45362.25</v>
      </c>
      <c r="B78" s="9">
        <v>-1.4</v>
      </c>
      <c r="C78" s="9">
        <v>5.6</v>
      </c>
      <c r="D78" s="9">
        <v>11</v>
      </c>
      <c r="E78" s="2">
        <v>0</v>
      </c>
      <c r="F78" s="2">
        <v>50</v>
      </c>
      <c r="G78" s="9">
        <v>0</v>
      </c>
      <c r="H78" s="1" t="s">
        <v>8</v>
      </c>
    </row>
    <row r="79" spans="1:8" ht="15.75">
      <c r="A79" s="4">
        <v>45362.5</v>
      </c>
      <c r="B79" s="9">
        <v>6</v>
      </c>
      <c r="C79" s="9">
        <v>5.6</v>
      </c>
      <c r="D79" s="9">
        <v>11.5</v>
      </c>
      <c r="E79" s="2">
        <v>0</v>
      </c>
      <c r="F79" s="2">
        <v>28</v>
      </c>
      <c r="G79" s="9">
        <v>0</v>
      </c>
      <c r="H79" s="1" t="s">
        <v>8</v>
      </c>
    </row>
    <row r="80" spans="1:8" ht="15.75">
      <c r="A80" s="4">
        <v>45398.5</v>
      </c>
      <c r="B80" s="9">
        <v>8</v>
      </c>
      <c r="C80" s="9">
        <v>5.6</v>
      </c>
      <c r="D80" s="9">
        <v>10.8</v>
      </c>
      <c r="E80" s="2">
        <v>88</v>
      </c>
      <c r="F80" s="2">
        <v>86</v>
      </c>
      <c r="G80" s="9">
        <v>0.4</v>
      </c>
      <c r="H80" s="1" t="s">
        <v>15</v>
      </c>
    </row>
    <row r="81" spans="1:8" ht="15.75">
      <c r="A81" s="4">
        <v>45171.5</v>
      </c>
      <c r="B81" s="9">
        <v>21.1</v>
      </c>
      <c r="C81" s="9">
        <v>5.6</v>
      </c>
      <c r="D81" s="9">
        <v>9.5</v>
      </c>
      <c r="E81" s="2">
        <v>13</v>
      </c>
      <c r="F81" s="2">
        <v>42</v>
      </c>
      <c r="G81" s="9">
        <v>0</v>
      </c>
      <c r="H81" s="1" t="s">
        <v>10</v>
      </c>
    </row>
    <row r="82" spans="1:8" ht="15.75">
      <c r="A82" s="4">
        <v>45282</v>
      </c>
      <c r="B82" s="9">
        <v>1.3</v>
      </c>
      <c r="C82" s="9">
        <v>5.6</v>
      </c>
      <c r="D82" s="9">
        <v>13.2</v>
      </c>
      <c r="E82" s="2">
        <v>100</v>
      </c>
      <c r="F82" s="2">
        <v>97</v>
      </c>
      <c r="G82" s="9">
        <v>0.7</v>
      </c>
      <c r="H82" s="1" t="s">
        <v>22</v>
      </c>
    </row>
    <row r="83" spans="1:8" ht="15.75">
      <c r="A83" s="4">
        <v>45228.75</v>
      </c>
      <c r="B83" s="9">
        <v>1.8</v>
      </c>
      <c r="C83" s="9">
        <v>5.6</v>
      </c>
      <c r="D83" s="9">
        <v>10.1</v>
      </c>
      <c r="E83" s="2">
        <v>100</v>
      </c>
      <c r="F83" s="2">
        <v>97</v>
      </c>
      <c r="G83" s="9">
        <v>0.2</v>
      </c>
      <c r="H83" s="1" t="s">
        <v>14</v>
      </c>
    </row>
    <row r="84" spans="1:8" ht="15.75">
      <c r="A84" s="4">
        <v>45392.5</v>
      </c>
      <c r="B84" s="9">
        <v>21.1</v>
      </c>
      <c r="C84" s="9">
        <v>5.6</v>
      </c>
      <c r="D84" s="9">
        <v>10.6</v>
      </c>
      <c r="E84" s="2">
        <v>50</v>
      </c>
      <c r="F84" s="2">
        <v>60</v>
      </c>
      <c r="G84" s="9">
        <v>0</v>
      </c>
      <c r="H84" s="1" t="s">
        <v>12</v>
      </c>
    </row>
    <row r="85" spans="1:8" ht="15.75">
      <c r="A85" s="4">
        <v>45503.5</v>
      </c>
      <c r="B85" s="9">
        <v>20.2</v>
      </c>
      <c r="C85" s="9">
        <v>5.6</v>
      </c>
      <c r="D85" s="9">
        <v>9.6</v>
      </c>
      <c r="E85" s="2">
        <v>50</v>
      </c>
      <c r="F85" s="2">
        <v>72</v>
      </c>
      <c r="G85" s="9">
        <v>0</v>
      </c>
      <c r="H85" s="1" t="s">
        <v>12</v>
      </c>
    </row>
    <row r="86" spans="1:8" ht="15.75">
      <c r="A86" s="4">
        <v>45170.5</v>
      </c>
      <c r="B86" s="9">
        <v>15.9</v>
      </c>
      <c r="C86" s="9">
        <v>5.6</v>
      </c>
      <c r="D86" s="9">
        <v>11.2</v>
      </c>
      <c r="E86" s="2">
        <v>88</v>
      </c>
      <c r="F86" s="2">
        <v>65</v>
      </c>
      <c r="G86" s="9">
        <v>0</v>
      </c>
      <c r="H86" s="1" t="s">
        <v>19</v>
      </c>
    </row>
    <row r="87" spans="1:8" ht="15.75">
      <c r="A87" s="4">
        <v>45206.75</v>
      </c>
      <c r="B87" s="9">
        <v>6.9</v>
      </c>
      <c r="C87" s="9">
        <v>5.6</v>
      </c>
      <c r="D87" s="9">
        <v>14.1</v>
      </c>
      <c r="E87" s="2">
        <v>63</v>
      </c>
      <c r="F87" s="2">
        <v>73</v>
      </c>
      <c r="G87" s="9">
        <v>0</v>
      </c>
      <c r="H87" s="1" t="s">
        <v>20</v>
      </c>
    </row>
    <row r="88" spans="1:8" ht="15.75">
      <c r="A88" s="4">
        <v>45253.5</v>
      </c>
      <c r="B88" s="9">
        <v>0.5</v>
      </c>
      <c r="C88" s="9">
        <v>5.6</v>
      </c>
      <c r="D88" s="9">
        <v>11.3</v>
      </c>
      <c r="E88" s="2">
        <v>100</v>
      </c>
      <c r="F88" s="2">
        <v>97</v>
      </c>
      <c r="G88" s="9">
        <v>1.2</v>
      </c>
      <c r="H88" s="1" t="s">
        <v>24</v>
      </c>
    </row>
    <row r="89" spans="1:8" ht="15.75">
      <c r="A89" s="4">
        <v>45305</v>
      </c>
      <c r="B89" s="9">
        <v>-9.1999999999999993</v>
      </c>
      <c r="C89" s="9">
        <v>5.6</v>
      </c>
      <c r="D89" s="9">
        <v>9.3000000000000007</v>
      </c>
      <c r="E89" s="2">
        <v>100</v>
      </c>
      <c r="F89" s="2">
        <v>89</v>
      </c>
      <c r="G89" s="9">
        <v>0.1</v>
      </c>
      <c r="H89" s="1" t="s">
        <v>24</v>
      </c>
    </row>
    <row r="90" spans="1:8" ht="15.75">
      <c r="A90" s="4">
        <v>45301</v>
      </c>
      <c r="B90" s="9">
        <v>-0.6</v>
      </c>
      <c r="C90" s="9">
        <v>5.5</v>
      </c>
      <c r="D90" s="9">
        <v>10.9</v>
      </c>
      <c r="E90" s="2">
        <v>100</v>
      </c>
      <c r="F90" s="2">
        <v>96</v>
      </c>
      <c r="G90" s="9">
        <v>0</v>
      </c>
      <c r="H90" s="1" t="s">
        <v>11</v>
      </c>
    </row>
    <row r="91" spans="1:8" ht="15.75">
      <c r="A91" s="4">
        <v>45312.75</v>
      </c>
      <c r="B91" s="9">
        <v>-4.9000000000000004</v>
      </c>
      <c r="C91" s="9">
        <v>5.5</v>
      </c>
      <c r="D91" s="9">
        <v>8.6</v>
      </c>
      <c r="E91" s="2">
        <v>88</v>
      </c>
      <c r="F91" s="2">
        <v>89</v>
      </c>
      <c r="G91" s="9">
        <v>0</v>
      </c>
      <c r="H91" s="1" t="s">
        <v>11</v>
      </c>
    </row>
    <row r="92" spans="1:8" ht="15.75">
      <c r="A92" s="4">
        <v>45344.75</v>
      </c>
      <c r="B92" s="9">
        <v>4.9000000000000004</v>
      </c>
      <c r="C92" s="9">
        <v>5.5</v>
      </c>
      <c r="D92" s="9">
        <v>8.4</v>
      </c>
      <c r="E92" s="2">
        <v>88</v>
      </c>
      <c r="F92" s="2">
        <v>92</v>
      </c>
      <c r="G92" s="9">
        <v>0</v>
      </c>
      <c r="H92" s="1" t="s">
        <v>11</v>
      </c>
    </row>
    <row r="93" spans="1:8" ht="15.75">
      <c r="A93" s="4">
        <v>45402.5</v>
      </c>
      <c r="B93" s="9">
        <v>7.5</v>
      </c>
      <c r="C93" s="9">
        <v>5.5</v>
      </c>
      <c r="D93" s="9">
        <v>15.2</v>
      </c>
      <c r="E93" s="2">
        <v>88</v>
      </c>
      <c r="F93" s="2">
        <v>88</v>
      </c>
      <c r="G93" s="9">
        <v>0.9</v>
      </c>
      <c r="H93" s="1" t="s">
        <v>15</v>
      </c>
    </row>
    <row r="94" spans="1:8" ht="15.75">
      <c r="A94" s="4">
        <v>45514.5</v>
      </c>
      <c r="B94" s="9">
        <v>22.4</v>
      </c>
      <c r="C94" s="9">
        <v>5.5</v>
      </c>
      <c r="D94" s="9">
        <v>12.4</v>
      </c>
      <c r="E94" s="2">
        <v>50</v>
      </c>
      <c r="F94" s="2">
        <v>54</v>
      </c>
      <c r="G94" s="9">
        <v>0</v>
      </c>
      <c r="H94" s="1" t="s">
        <v>12</v>
      </c>
    </row>
    <row r="95" spans="1:8" ht="15.75">
      <c r="A95" s="4">
        <v>45283.5</v>
      </c>
      <c r="B95" s="9">
        <v>0.2</v>
      </c>
      <c r="C95" s="9">
        <v>5.5</v>
      </c>
      <c r="D95" s="9">
        <v>12.8</v>
      </c>
      <c r="E95" s="2">
        <v>100</v>
      </c>
      <c r="F95" s="2">
        <v>97</v>
      </c>
      <c r="G95" s="9">
        <v>0</v>
      </c>
      <c r="H95" s="1" t="s">
        <v>24</v>
      </c>
    </row>
    <row r="96" spans="1:8" ht="15.75">
      <c r="A96" s="4">
        <v>45282.5</v>
      </c>
      <c r="B96" s="9">
        <v>2.6</v>
      </c>
      <c r="C96" s="9">
        <v>5.4</v>
      </c>
      <c r="D96" s="9">
        <v>9.6</v>
      </c>
      <c r="E96" s="2">
        <v>88</v>
      </c>
      <c r="F96" s="2">
        <v>79</v>
      </c>
      <c r="G96" s="9">
        <v>0</v>
      </c>
      <c r="H96" s="1" t="s">
        <v>11</v>
      </c>
    </row>
    <row r="97" spans="1:8" ht="15.75">
      <c r="A97" s="4">
        <v>45326.5</v>
      </c>
      <c r="B97" s="9">
        <v>2.7</v>
      </c>
      <c r="C97" s="9">
        <v>5.4</v>
      </c>
      <c r="D97" s="9">
        <v>10.8</v>
      </c>
      <c r="E97" s="2">
        <v>100</v>
      </c>
      <c r="F97" s="2">
        <v>86</v>
      </c>
      <c r="G97" s="9">
        <v>0</v>
      </c>
      <c r="H97" s="1" t="s">
        <v>11</v>
      </c>
    </row>
    <row r="98" spans="1:8" ht="15.75">
      <c r="A98" s="4">
        <v>45278</v>
      </c>
      <c r="B98" s="9">
        <v>6.2</v>
      </c>
      <c r="C98" s="9">
        <v>5.4</v>
      </c>
      <c r="D98" s="9">
        <v>11.7</v>
      </c>
      <c r="E98" s="2">
        <v>100</v>
      </c>
      <c r="F98" s="2">
        <v>94</v>
      </c>
      <c r="G98" s="9">
        <v>0</v>
      </c>
      <c r="H98" s="1" t="s">
        <v>15</v>
      </c>
    </row>
    <row r="99" spans="1:8" ht="15.75">
      <c r="A99" s="4">
        <v>45302</v>
      </c>
      <c r="B99" s="9">
        <v>0.5</v>
      </c>
      <c r="C99" s="9">
        <v>5.4</v>
      </c>
      <c r="D99" s="9">
        <v>10.199999999999999</v>
      </c>
      <c r="E99" s="2">
        <v>100</v>
      </c>
      <c r="F99" s="2">
        <v>99</v>
      </c>
      <c r="G99" s="9">
        <v>0.2</v>
      </c>
      <c r="H99" s="1" t="s">
        <v>14</v>
      </c>
    </row>
    <row r="100" spans="1:8" ht="15.75">
      <c r="A100" s="4">
        <v>45207.5</v>
      </c>
      <c r="B100" s="9">
        <v>4.2</v>
      </c>
      <c r="C100" s="9">
        <v>5.4</v>
      </c>
      <c r="D100" s="9">
        <v>16.600000000000001</v>
      </c>
      <c r="E100" s="2">
        <v>75</v>
      </c>
      <c r="F100" s="2">
        <v>82</v>
      </c>
      <c r="G100" s="9">
        <v>0</v>
      </c>
      <c r="H100" s="1" t="s">
        <v>20</v>
      </c>
    </row>
    <row r="101" spans="1:8" ht="15.75">
      <c r="A101" s="4">
        <v>45271.75</v>
      </c>
      <c r="B101" s="9">
        <v>-0.9</v>
      </c>
      <c r="C101" s="9">
        <v>5.4</v>
      </c>
      <c r="D101" s="9">
        <v>9.5</v>
      </c>
      <c r="E101" s="2">
        <v>100</v>
      </c>
      <c r="F101" s="2">
        <v>93</v>
      </c>
      <c r="G101" s="9">
        <v>0.1</v>
      </c>
      <c r="H101" s="1" t="s">
        <v>24</v>
      </c>
    </row>
    <row r="102" spans="1:8" ht="15.75">
      <c r="A102" s="4">
        <v>45234.5</v>
      </c>
      <c r="B102" s="9">
        <v>8.9</v>
      </c>
      <c r="C102" s="9">
        <v>5.3</v>
      </c>
      <c r="D102" s="9">
        <v>11.1</v>
      </c>
      <c r="E102" s="2">
        <v>100</v>
      </c>
      <c r="F102" s="2">
        <v>72</v>
      </c>
      <c r="G102" s="9">
        <v>0</v>
      </c>
      <c r="H102" s="1" t="s">
        <v>11</v>
      </c>
    </row>
    <row r="103" spans="1:8" ht="15.75">
      <c r="A103" s="4">
        <v>45339.25</v>
      </c>
      <c r="B103" s="9">
        <v>1.6</v>
      </c>
      <c r="C103" s="9">
        <v>5.3</v>
      </c>
      <c r="D103" s="9">
        <v>11</v>
      </c>
      <c r="E103" s="2">
        <v>88</v>
      </c>
      <c r="F103" s="2">
        <v>87</v>
      </c>
      <c r="G103" s="9">
        <v>0</v>
      </c>
      <c r="H103" s="1" t="s">
        <v>11</v>
      </c>
    </row>
    <row r="104" spans="1:8" ht="15.75">
      <c r="A104" s="4">
        <v>45462.5</v>
      </c>
      <c r="B104" s="9">
        <v>24.2</v>
      </c>
      <c r="C104" s="9">
        <v>5.3</v>
      </c>
      <c r="D104" s="9">
        <v>11.5</v>
      </c>
      <c r="E104" s="2">
        <v>88</v>
      </c>
      <c r="F104" s="2">
        <v>63</v>
      </c>
      <c r="G104" s="9">
        <v>0</v>
      </c>
      <c r="H104" s="1" t="s">
        <v>11</v>
      </c>
    </row>
    <row r="105" spans="1:8" ht="15.75">
      <c r="A105" s="4">
        <v>45346.5</v>
      </c>
      <c r="B105" s="9">
        <v>8.1999999999999993</v>
      </c>
      <c r="C105" s="9">
        <v>5.3</v>
      </c>
      <c r="D105" s="9">
        <v>10.199999999999999</v>
      </c>
      <c r="E105" s="2">
        <v>100</v>
      </c>
      <c r="F105" s="2">
        <v>87</v>
      </c>
      <c r="G105" s="9">
        <v>0.1</v>
      </c>
      <c r="H105" s="1" t="s">
        <v>15</v>
      </c>
    </row>
    <row r="106" spans="1:8" ht="15.75">
      <c r="A106" s="4">
        <v>45284</v>
      </c>
      <c r="B106" s="9">
        <v>-0.5</v>
      </c>
      <c r="C106" s="9">
        <v>5.3</v>
      </c>
      <c r="D106" s="9">
        <v>9.4</v>
      </c>
      <c r="E106" s="2">
        <v>100</v>
      </c>
      <c r="F106" s="2">
        <v>97</v>
      </c>
      <c r="G106" s="9">
        <v>0.4</v>
      </c>
      <c r="H106" s="1" t="s">
        <v>24</v>
      </c>
    </row>
    <row r="107" spans="1:8" ht="15.75">
      <c r="A107" s="4">
        <v>45205</v>
      </c>
      <c r="B107" s="9">
        <v>8.9</v>
      </c>
      <c r="C107" s="9">
        <v>5.2</v>
      </c>
      <c r="D107" s="9">
        <v>12.3</v>
      </c>
      <c r="E107" s="2">
        <v>88</v>
      </c>
      <c r="F107" s="2">
        <v>81</v>
      </c>
      <c r="G107" s="9">
        <v>0</v>
      </c>
      <c r="H107" s="1" t="s">
        <v>11</v>
      </c>
    </row>
    <row r="108" spans="1:8" ht="15.75">
      <c r="A108" s="4">
        <v>45213</v>
      </c>
      <c r="B108" s="9">
        <v>14.1</v>
      </c>
      <c r="C108" s="9">
        <v>5.2</v>
      </c>
      <c r="D108" s="9">
        <v>10.7</v>
      </c>
      <c r="E108" s="2">
        <v>100</v>
      </c>
      <c r="F108" s="2">
        <v>88</v>
      </c>
      <c r="G108" s="9">
        <v>0</v>
      </c>
      <c r="H108" s="1" t="s">
        <v>11</v>
      </c>
    </row>
    <row r="109" spans="1:8" ht="15.75">
      <c r="A109" s="4">
        <v>45214.5</v>
      </c>
      <c r="B109" s="9">
        <v>9.6999999999999993</v>
      </c>
      <c r="C109" s="9">
        <v>5.2</v>
      </c>
      <c r="D109" s="9">
        <v>11</v>
      </c>
      <c r="E109" s="2">
        <v>88</v>
      </c>
      <c r="F109" s="2">
        <v>64</v>
      </c>
      <c r="G109" s="9">
        <v>0</v>
      </c>
      <c r="H109" s="1" t="s">
        <v>11</v>
      </c>
    </row>
    <row r="110" spans="1:8" ht="15.75">
      <c r="A110" s="4">
        <v>45254.25</v>
      </c>
      <c r="B110" s="9">
        <v>1.2</v>
      </c>
      <c r="C110" s="9">
        <v>5.2</v>
      </c>
      <c r="D110" s="9">
        <v>10.5</v>
      </c>
      <c r="E110" s="2">
        <v>88</v>
      </c>
      <c r="F110" s="2">
        <v>93</v>
      </c>
      <c r="G110" s="9">
        <v>0</v>
      </c>
      <c r="H110" s="1" t="s">
        <v>11</v>
      </c>
    </row>
    <row r="111" spans="1:8" ht="15.75">
      <c r="A111" s="4">
        <v>45327</v>
      </c>
      <c r="B111" s="9">
        <v>1.4</v>
      </c>
      <c r="C111" s="9">
        <v>5.2</v>
      </c>
      <c r="D111" s="9">
        <v>9.6</v>
      </c>
      <c r="E111" s="2">
        <v>88</v>
      </c>
      <c r="F111" s="2">
        <v>90</v>
      </c>
      <c r="G111" s="9">
        <v>0</v>
      </c>
      <c r="H111" s="1" t="s">
        <v>11</v>
      </c>
    </row>
    <row r="112" spans="1:8" ht="15.75">
      <c r="A112" s="4">
        <v>45345.25</v>
      </c>
      <c r="B112" s="9">
        <v>4.9000000000000004</v>
      </c>
      <c r="C112" s="9">
        <v>5.2</v>
      </c>
      <c r="D112" s="9">
        <v>9</v>
      </c>
      <c r="E112" s="2">
        <v>88</v>
      </c>
      <c r="F112" s="2">
        <v>85</v>
      </c>
      <c r="G112" s="9">
        <v>0</v>
      </c>
      <c r="H112" s="1" t="s">
        <v>11</v>
      </c>
    </row>
    <row r="113" spans="1:8" ht="15.75">
      <c r="A113" s="4">
        <v>45412.5</v>
      </c>
      <c r="B113" s="9">
        <v>22.4</v>
      </c>
      <c r="C113" s="9">
        <v>5.2</v>
      </c>
      <c r="D113" s="9">
        <v>11</v>
      </c>
      <c r="E113" s="2">
        <v>0</v>
      </c>
      <c r="F113" s="2">
        <v>30</v>
      </c>
      <c r="G113" s="9">
        <v>0</v>
      </c>
      <c r="H113" s="1" t="s">
        <v>8</v>
      </c>
    </row>
    <row r="114" spans="1:8" ht="15.75">
      <c r="A114" s="4">
        <v>45210.5</v>
      </c>
      <c r="B114" s="9">
        <v>10.4</v>
      </c>
      <c r="C114" s="9">
        <v>5.2</v>
      </c>
      <c r="D114" s="9">
        <v>10.199999999999999</v>
      </c>
      <c r="E114" s="2">
        <v>88</v>
      </c>
      <c r="F114" s="2">
        <v>85</v>
      </c>
      <c r="G114" s="9">
        <v>0</v>
      </c>
      <c r="H114" s="1" t="s">
        <v>15</v>
      </c>
    </row>
    <row r="115" spans="1:8" ht="15.75">
      <c r="A115" s="4">
        <v>45191.75</v>
      </c>
      <c r="B115" s="9">
        <v>21.8</v>
      </c>
      <c r="C115" s="9">
        <v>5.2</v>
      </c>
      <c r="D115" s="9">
        <v>11.9</v>
      </c>
      <c r="E115" s="2">
        <v>13</v>
      </c>
      <c r="F115" s="2">
        <v>60</v>
      </c>
      <c r="G115" s="9">
        <v>0</v>
      </c>
      <c r="H115" s="1" t="s">
        <v>10</v>
      </c>
    </row>
    <row r="116" spans="1:8" ht="15.75">
      <c r="A116" s="4">
        <v>45367.5</v>
      </c>
      <c r="B116" s="9">
        <v>13</v>
      </c>
      <c r="C116" s="9">
        <v>5.2</v>
      </c>
      <c r="D116" s="9">
        <v>10.3</v>
      </c>
      <c r="E116" s="2">
        <v>25</v>
      </c>
      <c r="F116" s="2">
        <v>55</v>
      </c>
      <c r="G116" s="9">
        <v>0</v>
      </c>
      <c r="H116" s="1" t="s">
        <v>10</v>
      </c>
    </row>
    <row r="117" spans="1:8" ht="15.75">
      <c r="A117" s="4">
        <v>45287</v>
      </c>
      <c r="B117" s="9">
        <v>2.1</v>
      </c>
      <c r="C117" s="9">
        <v>5.2</v>
      </c>
      <c r="D117" s="9">
        <v>9.6999999999999993</v>
      </c>
      <c r="E117" s="2">
        <v>100</v>
      </c>
      <c r="F117" s="2">
        <v>93</v>
      </c>
      <c r="G117" s="9">
        <v>0</v>
      </c>
      <c r="H117" s="1" t="s">
        <v>14</v>
      </c>
    </row>
    <row r="118" spans="1:8" ht="15.75">
      <c r="A118" s="4">
        <v>45203.25</v>
      </c>
      <c r="B118" s="9">
        <v>12.3</v>
      </c>
      <c r="C118" s="9">
        <v>5.2</v>
      </c>
      <c r="D118" s="9">
        <v>15</v>
      </c>
      <c r="E118" s="2">
        <v>50</v>
      </c>
      <c r="F118" s="2">
        <v>78</v>
      </c>
      <c r="G118" s="9">
        <v>0</v>
      </c>
      <c r="H118" s="1" t="s">
        <v>12</v>
      </c>
    </row>
    <row r="119" spans="1:8" ht="15.75">
      <c r="A119" s="4">
        <v>45378.25</v>
      </c>
      <c r="B119" s="9">
        <v>5.8</v>
      </c>
      <c r="C119" s="9">
        <v>5.2</v>
      </c>
      <c r="D119" s="9">
        <v>8.9</v>
      </c>
      <c r="E119" s="2">
        <v>38</v>
      </c>
      <c r="F119" s="2">
        <v>63</v>
      </c>
      <c r="G119" s="9">
        <v>0</v>
      </c>
      <c r="H119" s="1" t="s">
        <v>12</v>
      </c>
    </row>
    <row r="120" spans="1:8" ht="15.75">
      <c r="A120" s="4">
        <v>45307.5</v>
      </c>
      <c r="B120" s="9">
        <v>-6.8</v>
      </c>
      <c r="C120" s="9">
        <v>5.2</v>
      </c>
      <c r="D120" s="9">
        <v>11.6</v>
      </c>
      <c r="E120" s="2">
        <v>0</v>
      </c>
      <c r="F120" s="2">
        <v>65</v>
      </c>
      <c r="G120" s="9">
        <v>0</v>
      </c>
      <c r="H120" s="1" t="s">
        <v>24</v>
      </c>
    </row>
    <row r="121" spans="1:8" ht="15.75">
      <c r="A121" s="4">
        <v>45204.25</v>
      </c>
      <c r="B121" s="9">
        <v>9.8000000000000007</v>
      </c>
      <c r="C121" s="9">
        <v>5.0999999999999996</v>
      </c>
      <c r="D121" s="9">
        <v>9.5</v>
      </c>
      <c r="E121" s="2">
        <v>88</v>
      </c>
      <c r="F121" s="2">
        <v>89</v>
      </c>
      <c r="G121" s="9">
        <v>0</v>
      </c>
      <c r="H121" s="1" t="s">
        <v>11</v>
      </c>
    </row>
    <row r="122" spans="1:8" ht="15.75">
      <c r="A122" s="4">
        <v>45211.5</v>
      </c>
      <c r="B122" s="9">
        <v>12.8</v>
      </c>
      <c r="C122" s="9">
        <v>5.0999999999999996</v>
      </c>
      <c r="D122" s="9">
        <v>11</v>
      </c>
      <c r="E122" s="2">
        <v>88</v>
      </c>
      <c r="F122" s="2">
        <v>74</v>
      </c>
      <c r="G122" s="9">
        <v>0</v>
      </c>
      <c r="H122" s="1" t="s">
        <v>11</v>
      </c>
    </row>
    <row r="123" spans="1:8" ht="15.75">
      <c r="A123" s="4">
        <v>45287.75</v>
      </c>
      <c r="B123" s="9">
        <v>1.4</v>
      </c>
      <c r="C123" s="9">
        <v>5.0999999999999996</v>
      </c>
      <c r="D123" s="9">
        <v>10.7</v>
      </c>
      <c r="E123" s="2">
        <v>88</v>
      </c>
      <c r="F123" s="2">
        <v>74</v>
      </c>
      <c r="G123" s="9">
        <v>0</v>
      </c>
      <c r="H123" s="1" t="s">
        <v>11</v>
      </c>
    </row>
    <row r="124" spans="1:8" ht="15.75">
      <c r="A124" s="4">
        <v>45188.5</v>
      </c>
      <c r="B124" s="9">
        <v>23.6</v>
      </c>
      <c r="C124" s="9">
        <v>5.0999999999999996</v>
      </c>
      <c r="D124" s="9">
        <v>9.8000000000000007</v>
      </c>
      <c r="E124" s="2">
        <v>63</v>
      </c>
      <c r="F124" s="2">
        <v>54</v>
      </c>
      <c r="G124" s="9">
        <v>0</v>
      </c>
      <c r="H124" s="1" t="s">
        <v>9</v>
      </c>
    </row>
    <row r="125" spans="1:8" ht="15.75">
      <c r="A125" s="4">
        <v>45186.5</v>
      </c>
      <c r="B125" s="9">
        <v>22.3</v>
      </c>
      <c r="C125" s="9">
        <v>5.0999999999999996</v>
      </c>
      <c r="D125" s="9">
        <v>10.1</v>
      </c>
      <c r="E125" s="2">
        <v>0</v>
      </c>
      <c r="F125" s="2">
        <v>45</v>
      </c>
      <c r="G125" s="9">
        <v>0</v>
      </c>
      <c r="H125" s="1" t="s">
        <v>8</v>
      </c>
    </row>
    <row r="126" spans="1:8" ht="15.75">
      <c r="A126" s="4">
        <v>45379</v>
      </c>
      <c r="B126" s="9">
        <v>7.7</v>
      </c>
      <c r="C126" s="9">
        <v>5.0999999999999996</v>
      </c>
      <c r="D126" s="9">
        <v>9.1999999999999993</v>
      </c>
      <c r="E126" s="2">
        <v>0</v>
      </c>
      <c r="F126" s="2">
        <v>55</v>
      </c>
      <c r="G126" s="9">
        <v>0</v>
      </c>
      <c r="H126" s="1" t="s">
        <v>8</v>
      </c>
    </row>
    <row r="127" spans="1:8" ht="15.75">
      <c r="A127" s="4">
        <v>45314</v>
      </c>
      <c r="B127" s="9">
        <v>0.7</v>
      </c>
      <c r="C127" s="9">
        <v>5.0999999999999996</v>
      </c>
      <c r="D127" s="9">
        <v>8.8000000000000007</v>
      </c>
      <c r="E127" s="2">
        <v>100</v>
      </c>
      <c r="F127" s="2">
        <v>91</v>
      </c>
      <c r="G127" s="9">
        <v>0</v>
      </c>
      <c r="H127" s="1" t="s">
        <v>15</v>
      </c>
    </row>
    <row r="128" spans="1:8" ht="15.75">
      <c r="A128" s="4">
        <v>45253.75</v>
      </c>
      <c r="B128" s="9">
        <v>4.3</v>
      </c>
      <c r="C128" s="9">
        <v>5.0999999999999996</v>
      </c>
      <c r="D128" s="9">
        <v>12.9</v>
      </c>
      <c r="E128" s="2">
        <v>100</v>
      </c>
      <c r="F128" s="2">
        <v>92</v>
      </c>
      <c r="G128" s="9">
        <v>0.2</v>
      </c>
      <c r="H128" s="1" t="s">
        <v>14</v>
      </c>
    </row>
    <row r="129" spans="1:8" ht="15.75">
      <c r="A129" s="4">
        <v>45279.5</v>
      </c>
      <c r="B129" s="9">
        <v>6.6</v>
      </c>
      <c r="C129" s="9">
        <v>5.0999999999999996</v>
      </c>
      <c r="D129" s="9">
        <v>11.2</v>
      </c>
      <c r="E129" s="2">
        <v>100</v>
      </c>
      <c r="F129" s="2">
        <v>96</v>
      </c>
      <c r="G129" s="9">
        <v>0.4</v>
      </c>
      <c r="H129" s="1" t="s">
        <v>14</v>
      </c>
    </row>
    <row r="130" spans="1:8" ht="15.75">
      <c r="A130" s="4">
        <v>45206</v>
      </c>
      <c r="B130" s="9">
        <v>11.9</v>
      </c>
      <c r="C130" s="9">
        <v>5.0999999999999996</v>
      </c>
      <c r="D130" s="9">
        <v>9.1999999999999993</v>
      </c>
      <c r="E130" s="2">
        <v>100</v>
      </c>
      <c r="F130" s="2">
        <v>91</v>
      </c>
      <c r="G130" s="9">
        <v>0</v>
      </c>
      <c r="H130" s="1" t="s">
        <v>13</v>
      </c>
    </row>
    <row r="131" spans="1:8" ht="15.75">
      <c r="A131" s="4">
        <v>45213.25</v>
      </c>
      <c r="B131" s="9">
        <v>15.2</v>
      </c>
      <c r="C131" s="9">
        <v>5</v>
      </c>
      <c r="D131" s="9">
        <v>8.3000000000000007</v>
      </c>
      <c r="E131" s="2">
        <v>100</v>
      </c>
      <c r="F131" s="2">
        <v>89</v>
      </c>
      <c r="G131" s="9">
        <v>0</v>
      </c>
      <c r="H131" s="1" t="s">
        <v>11</v>
      </c>
    </row>
    <row r="132" spans="1:8" ht="15.75">
      <c r="A132" s="4">
        <v>45366.75</v>
      </c>
      <c r="B132" s="9">
        <v>6.8</v>
      </c>
      <c r="C132" s="9">
        <v>5</v>
      </c>
      <c r="D132" s="9">
        <v>7.6</v>
      </c>
      <c r="E132" s="2">
        <v>88</v>
      </c>
      <c r="F132" s="2">
        <v>69</v>
      </c>
      <c r="G132" s="9">
        <v>0</v>
      </c>
      <c r="H132" s="1" t="s">
        <v>11</v>
      </c>
    </row>
    <row r="133" spans="1:8" ht="15.75">
      <c r="A133" s="4">
        <v>45198.5</v>
      </c>
      <c r="B133" s="9">
        <v>24.3</v>
      </c>
      <c r="C133" s="9">
        <v>5</v>
      </c>
      <c r="D133" s="9">
        <v>9.3000000000000007</v>
      </c>
      <c r="E133" s="2">
        <v>0</v>
      </c>
      <c r="F133" s="2">
        <v>44</v>
      </c>
      <c r="G133" s="9">
        <v>0</v>
      </c>
      <c r="H133" s="1" t="s">
        <v>8</v>
      </c>
    </row>
    <row r="134" spans="1:8" ht="15.75">
      <c r="A134" s="4">
        <v>45286.75</v>
      </c>
      <c r="B134" s="9">
        <v>4.3</v>
      </c>
      <c r="C134" s="9">
        <v>5</v>
      </c>
      <c r="D134" s="9">
        <v>11.8</v>
      </c>
      <c r="E134" s="2">
        <v>100</v>
      </c>
      <c r="F134" s="2">
        <v>92</v>
      </c>
      <c r="G134" s="9">
        <v>0</v>
      </c>
      <c r="H134" s="1" t="s">
        <v>14</v>
      </c>
    </row>
    <row r="135" spans="1:8" ht="15.75">
      <c r="A135" s="4">
        <v>45316.5</v>
      </c>
      <c r="B135" s="9">
        <v>1</v>
      </c>
      <c r="C135" s="9">
        <v>5</v>
      </c>
      <c r="D135" s="9">
        <v>10.199999999999999</v>
      </c>
      <c r="E135" s="2">
        <v>100</v>
      </c>
      <c r="F135" s="2">
        <v>93</v>
      </c>
      <c r="G135" s="9">
        <v>0</v>
      </c>
      <c r="H135" s="1" t="s">
        <v>14</v>
      </c>
    </row>
    <row r="136" spans="1:8" ht="15.75">
      <c r="A136" s="4">
        <v>45375.5</v>
      </c>
      <c r="B136" s="9">
        <v>6.6</v>
      </c>
      <c r="C136" s="9">
        <v>5</v>
      </c>
      <c r="D136" s="9">
        <v>9.1999999999999993</v>
      </c>
      <c r="E136" s="2">
        <v>38</v>
      </c>
      <c r="F136" s="2">
        <v>68</v>
      </c>
      <c r="G136" s="9">
        <v>0.2</v>
      </c>
      <c r="H136" s="1" t="s">
        <v>14</v>
      </c>
    </row>
    <row r="137" spans="1:8" ht="15.75">
      <c r="A137" s="4">
        <v>45404</v>
      </c>
      <c r="B137" s="9">
        <v>2</v>
      </c>
      <c r="C137" s="9">
        <v>5</v>
      </c>
      <c r="D137" s="9">
        <v>10.7</v>
      </c>
      <c r="E137" s="2">
        <v>100</v>
      </c>
      <c r="F137" s="2">
        <v>99</v>
      </c>
      <c r="G137" s="9">
        <v>2</v>
      </c>
      <c r="H137" s="1" t="s">
        <v>14</v>
      </c>
    </row>
    <row r="138" spans="1:8" ht="15.75">
      <c r="A138" s="4">
        <v>45423.5</v>
      </c>
      <c r="B138" s="9">
        <v>12.8</v>
      </c>
      <c r="C138" s="9">
        <v>5</v>
      </c>
      <c r="D138" s="9">
        <v>11.2</v>
      </c>
      <c r="E138" s="2">
        <v>38</v>
      </c>
      <c r="F138" s="2">
        <v>38</v>
      </c>
      <c r="G138" s="9">
        <v>0</v>
      </c>
      <c r="H138" s="1" t="s">
        <v>12</v>
      </c>
    </row>
    <row r="139" spans="1:8" ht="15.75">
      <c r="A139" s="4">
        <v>45325.25</v>
      </c>
      <c r="B139" s="9">
        <v>3.8</v>
      </c>
      <c r="C139" s="9">
        <v>5</v>
      </c>
      <c r="D139" s="9">
        <v>9.1999999999999993</v>
      </c>
      <c r="E139" s="2">
        <v>100</v>
      </c>
      <c r="F139" s="2">
        <v>97</v>
      </c>
      <c r="G139" s="9">
        <v>0</v>
      </c>
      <c r="H139" s="1" t="s">
        <v>13</v>
      </c>
    </row>
    <row r="140" spans="1:8" ht="15.75">
      <c r="A140" s="4">
        <v>45271.25</v>
      </c>
      <c r="B140" s="9">
        <v>-3.8</v>
      </c>
      <c r="C140" s="9">
        <v>5</v>
      </c>
      <c r="D140" s="9">
        <v>8.6</v>
      </c>
      <c r="E140" s="2">
        <v>100</v>
      </c>
      <c r="F140" s="2">
        <v>91</v>
      </c>
      <c r="G140" s="9">
        <v>0</v>
      </c>
      <c r="H140" s="1" t="s">
        <v>24</v>
      </c>
    </row>
    <row r="141" spans="1:8" ht="15.75">
      <c r="A141" s="4">
        <v>45323.75</v>
      </c>
      <c r="B141" s="9">
        <v>1.1000000000000001</v>
      </c>
      <c r="C141" s="9">
        <v>5</v>
      </c>
      <c r="D141" s="9">
        <v>12.2</v>
      </c>
      <c r="E141" s="2">
        <v>100</v>
      </c>
      <c r="F141" s="2">
        <v>94</v>
      </c>
      <c r="G141" s="9">
        <v>0.3</v>
      </c>
      <c r="H141" s="1" t="s">
        <v>24</v>
      </c>
    </row>
    <row r="142" spans="1:8" ht="15.75">
      <c r="A142" s="4">
        <v>45404.25</v>
      </c>
      <c r="B142" s="9">
        <v>0.2</v>
      </c>
      <c r="C142" s="9">
        <v>5</v>
      </c>
      <c r="D142" s="9">
        <v>9.9</v>
      </c>
      <c r="E142" s="2">
        <v>100</v>
      </c>
      <c r="F142" s="2">
        <v>99</v>
      </c>
      <c r="G142" s="9">
        <v>1.3</v>
      </c>
      <c r="H142" s="1" t="s">
        <v>24</v>
      </c>
    </row>
    <row r="143" spans="1:8" ht="15.75">
      <c r="A143" s="4">
        <v>45205.75</v>
      </c>
      <c r="B143" s="9">
        <v>10.7</v>
      </c>
      <c r="C143" s="9">
        <v>4.9000000000000004</v>
      </c>
      <c r="D143" s="9">
        <v>9.5</v>
      </c>
      <c r="E143" s="2">
        <v>100</v>
      </c>
      <c r="F143" s="2">
        <v>80</v>
      </c>
      <c r="G143" s="9">
        <v>0</v>
      </c>
      <c r="H143" s="1" t="s">
        <v>11</v>
      </c>
    </row>
    <row r="144" spans="1:8" ht="15.75">
      <c r="A144" s="4">
        <v>45216.5</v>
      </c>
      <c r="B144" s="9">
        <v>10.6</v>
      </c>
      <c r="C144" s="9">
        <v>4.9000000000000004</v>
      </c>
      <c r="D144" s="9">
        <v>11.6</v>
      </c>
      <c r="E144" s="2">
        <v>88</v>
      </c>
      <c r="F144" s="2">
        <v>56</v>
      </c>
      <c r="G144" s="9">
        <v>0</v>
      </c>
      <c r="H144" s="1" t="s">
        <v>11</v>
      </c>
    </row>
    <row r="145" spans="1:8" ht="15.75">
      <c r="A145" s="4">
        <v>45338.5</v>
      </c>
      <c r="B145" s="9">
        <v>5</v>
      </c>
      <c r="C145" s="9">
        <v>4.9000000000000004</v>
      </c>
      <c r="D145" s="9">
        <v>8.1</v>
      </c>
      <c r="E145" s="2">
        <v>100</v>
      </c>
      <c r="F145" s="2">
        <v>77</v>
      </c>
      <c r="G145" s="9">
        <v>0</v>
      </c>
      <c r="H145" s="1" t="s">
        <v>11</v>
      </c>
    </row>
    <row r="146" spans="1:8" ht="15.75">
      <c r="A146" s="4">
        <v>45363.5</v>
      </c>
      <c r="B146" s="9">
        <v>5</v>
      </c>
      <c r="C146" s="9">
        <v>4.9000000000000004</v>
      </c>
      <c r="D146" s="9">
        <v>7.4</v>
      </c>
      <c r="E146" s="2">
        <v>100</v>
      </c>
      <c r="F146" s="2">
        <v>65</v>
      </c>
      <c r="G146" s="9">
        <v>0</v>
      </c>
      <c r="H146" s="1" t="s">
        <v>11</v>
      </c>
    </row>
    <row r="147" spans="1:8" ht="15.75">
      <c r="A147" s="4">
        <v>45380.5</v>
      </c>
      <c r="B147" s="9">
        <v>12.6</v>
      </c>
      <c r="C147" s="9">
        <v>4.9000000000000004</v>
      </c>
      <c r="D147" s="9">
        <v>10.7</v>
      </c>
      <c r="E147" s="2">
        <v>75</v>
      </c>
      <c r="F147" s="2">
        <v>50</v>
      </c>
      <c r="G147" s="9">
        <v>0</v>
      </c>
      <c r="H147" s="1" t="s">
        <v>9</v>
      </c>
    </row>
    <row r="148" spans="1:8" ht="15.75">
      <c r="A148" s="4">
        <v>45393.5</v>
      </c>
      <c r="B148" s="9">
        <v>14.2</v>
      </c>
      <c r="C148" s="9">
        <v>4.9000000000000004</v>
      </c>
      <c r="D148" s="9">
        <v>9.6</v>
      </c>
      <c r="E148" s="2">
        <v>0</v>
      </c>
      <c r="F148" s="2">
        <v>37</v>
      </c>
      <c r="G148" s="9">
        <v>0</v>
      </c>
      <c r="H148" s="1" t="s">
        <v>8</v>
      </c>
    </row>
    <row r="149" spans="1:8" ht="15.75">
      <c r="A149" s="4">
        <v>45396.75</v>
      </c>
      <c r="B149" s="9">
        <v>7.7</v>
      </c>
      <c r="C149" s="9">
        <v>4.9000000000000004</v>
      </c>
      <c r="D149" s="9">
        <v>14.5</v>
      </c>
      <c r="E149" s="2">
        <v>25</v>
      </c>
      <c r="F149" s="2">
        <v>60</v>
      </c>
      <c r="G149" s="9">
        <v>0</v>
      </c>
      <c r="H149" s="1" t="s">
        <v>10</v>
      </c>
    </row>
    <row r="150" spans="1:8" ht="15.75">
      <c r="A150" s="4">
        <v>45277.25</v>
      </c>
      <c r="B150" s="9">
        <v>5.2</v>
      </c>
      <c r="C150" s="9">
        <v>4.9000000000000004</v>
      </c>
      <c r="D150" s="9">
        <v>9.5</v>
      </c>
      <c r="E150" s="2">
        <v>100</v>
      </c>
      <c r="F150" s="2">
        <v>98</v>
      </c>
      <c r="G150" s="9">
        <v>0.5</v>
      </c>
      <c r="H150" s="1" t="s">
        <v>14</v>
      </c>
    </row>
    <row r="151" spans="1:8" ht="15.75">
      <c r="A151" s="4">
        <v>45326.75</v>
      </c>
      <c r="B151" s="9">
        <v>2</v>
      </c>
      <c r="C151" s="9">
        <v>4.9000000000000004</v>
      </c>
      <c r="D151" s="9">
        <v>9</v>
      </c>
      <c r="E151" s="2">
        <v>100</v>
      </c>
      <c r="F151" s="2">
        <v>95</v>
      </c>
      <c r="G151" s="9">
        <v>0.3</v>
      </c>
      <c r="H151" s="1" t="s">
        <v>14</v>
      </c>
    </row>
    <row r="152" spans="1:8" ht="15.75">
      <c r="A152" s="4">
        <v>45387.25</v>
      </c>
      <c r="B152" s="9">
        <v>4.0999999999999996</v>
      </c>
      <c r="C152" s="9">
        <v>4.9000000000000004</v>
      </c>
      <c r="D152" s="9">
        <v>9.6999999999999993</v>
      </c>
      <c r="E152" s="2">
        <v>100</v>
      </c>
      <c r="F152" s="2">
        <v>96</v>
      </c>
      <c r="G152" s="9">
        <v>0.1</v>
      </c>
      <c r="H152" s="1" t="s">
        <v>14</v>
      </c>
    </row>
    <row r="153" spans="1:8" ht="15.75">
      <c r="A153" s="4">
        <v>45210.75</v>
      </c>
      <c r="B153" s="9">
        <v>12.8</v>
      </c>
      <c r="C153" s="9">
        <v>4.9000000000000004</v>
      </c>
      <c r="D153" s="9">
        <v>9.6</v>
      </c>
      <c r="E153" s="2">
        <v>50</v>
      </c>
      <c r="F153" s="2">
        <v>85</v>
      </c>
      <c r="G153" s="9">
        <v>0</v>
      </c>
      <c r="H153" s="1" t="s">
        <v>12</v>
      </c>
    </row>
    <row r="154" spans="1:8" ht="15.75">
      <c r="A154" s="4">
        <v>45288.5</v>
      </c>
      <c r="B154" s="9">
        <v>1</v>
      </c>
      <c r="C154" s="9">
        <v>4.9000000000000004</v>
      </c>
      <c r="D154" s="9">
        <v>7.8</v>
      </c>
      <c r="E154" s="2">
        <v>100</v>
      </c>
      <c r="F154" s="2">
        <v>83</v>
      </c>
      <c r="G154" s="9">
        <v>0</v>
      </c>
      <c r="H154" s="1" t="s">
        <v>24</v>
      </c>
    </row>
    <row r="155" spans="1:8" ht="15.75">
      <c r="A155" s="4">
        <v>45230.75</v>
      </c>
      <c r="B155" s="9">
        <v>14.6</v>
      </c>
      <c r="C155" s="9">
        <v>4.8</v>
      </c>
      <c r="D155" s="9">
        <v>11.4</v>
      </c>
      <c r="E155" s="2">
        <v>100</v>
      </c>
      <c r="F155" s="2">
        <v>71</v>
      </c>
      <c r="G155" s="9">
        <v>0</v>
      </c>
      <c r="H155" s="1" t="s">
        <v>11</v>
      </c>
    </row>
    <row r="156" spans="1:8" ht="15.75">
      <c r="A156" s="4">
        <v>45240.5</v>
      </c>
      <c r="B156" s="9">
        <v>7.2</v>
      </c>
      <c r="C156" s="9">
        <v>4.8</v>
      </c>
      <c r="D156" s="9">
        <v>8.6999999999999993</v>
      </c>
      <c r="E156" s="2">
        <v>88</v>
      </c>
      <c r="F156" s="2">
        <v>73</v>
      </c>
      <c r="G156" s="9">
        <v>0</v>
      </c>
      <c r="H156" s="1" t="s">
        <v>11</v>
      </c>
    </row>
    <row r="157" spans="1:8" ht="15.75">
      <c r="A157" s="4">
        <v>45257.75</v>
      </c>
      <c r="B157" s="9">
        <v>-5.9</v>
      </c>
      <c r="C157" s="9">
        <v>4.8</v>
      </c>
      <c r="D157" s="9">
        <v>11.9</v>
      </c>
      <c r="E157" s="2">
        <v>88</v>
      </c>
      <c r="F157" s="2">
        <v>86</v>
      </c>
      <c r="G157" s="9">
        <v>0</v>
      </c>
      <c r="H157" s="1" t="s">
        <v>11</v>
      </c>
    </row>
    <row r="158" spans="1:8" ht="15.75">
      <c r="A158" s="4">
        <v>45291.5</v>
      </c>
      <c r="B158" s="9">
        <v>1.9</v>
      </c>
      <c r="C158" s="9">
        <v>4.8</v>
      </c>
      <c r="D158" s="9">
        <v>8.6</v>
      </c>
      <c r="E158" s="2">
        <v>88</v>
      </c>
      <c r="F158" s="2">
        <v>78</v>
      </c>
      <c r="G158" s="9">
        <v>0</v>
      </c>
      <c r="H158" s="1" t="s">
        <v>11</v>
      </c>
    </row>
    <row r="159" spans="1:8" ht="15.75">
      <c r="A159" s="4">
        <v>45315.25</v>
      </c>
      <c r="B159" s="9">
        <v>1.6</v>
      </c>
      <c r="C159" s="9">
        <v>4.8</v>
      </c>
      <c r="D159" s="9">
        <v>8.3000000000000007</v>
      </c>
      <c r="E159" s="2">
        <v>88</v>
      </c>
      <c r="F159" s="2">
        <v>87</v>
      </c>
      <c r="G159" s="9">
        <v>0</v>
      </c>
      <c r="H159" s="1" t="s">
        <v>11</v>
      </c>
    </row>
    <row r="160" spans="1:8" ht="15.75">
      <c r="A160" s="4">
        <v>45332.5</v>
      </c>
      <c r="B160" s="9">
        <v>-0.8</v>
      </c>
      <c r="C160" s="9">
        <v>4.8</v>
      </c>
      <c r="D160" s="9">
        <v>9.5</v>
      </c>
      <c r="E160" s="2">
        <v>100</v>
      </c>
      <c r="F160" s="2">
        <v>84</v>
      </c>
      <c r="G160" s="9">
        <v>0</v>
      </c>
      <c r="H160" s="1" t="s">
        <v>11</v>
      </c>
    </row>
    <row r="161" spans="1:8" ht="15.75">
      <c r="A161" s="4">
        <v>45381.25</v>
      </c>
      <c r="B161" s="9">
        <v>8.8000000000000007</v>
      </c>
      <c r="C161" s="9">
        <v>4.8</v>
      </c>
      <c r="D161" s="9">
        <v>7.1</v>
      </c>
      <c r="E161" s="2">
        <v>100</v>
      </c>
      <c r="F161" s="2">
        <v>70</v>
      </c>
      <c r="G161" s="9">
        <v>0</v>
      </c>
      <c r="H161" s="1" t="s">
        <v>11</v>
      </c>
    </row>
    <row r="162" spans="1:8" ht="15.75">
      <c r="A162" s="4">
        <v>45167.5</v>
      </c>
      <c r="B162" s="9">
        <v>20.7</v>
      </c>
      <c r="C162" s="9">
        <v>4.8</v>
      </c>
      <c r="D162" s="9">
        <v>14.3</v>
      </c>
      <c r="E162" s="2">
        <v>0</v>
      </c>
      <c r="F162" s="2">
        <v>68</v>
      </c>
      <c r="G162" s="9">
        <v>0</v>
      </c>
      <c r="H162" s="1" t="s">
        <v>8</v>
      </c>
    </row>
    <row r="163" spans="1:8" ht="15.75">
      <c r="A163" s="4">
        <v>45291</v>
      </c>
      <c r="B163" s="9">
        <v>2.7</v>
      </c>
      <c r="C163" s="9">
        <v>4.8</v>
      </c>
      <c r="D163" s="9">
        <v>8.9</v>
      </c>
      <c r="E163" s="2">
        <v>100</v>
      </c>
      <c r="F163" s="2">
        <v>89</v>
      </c>
      <c r="G163" s="9">
        <v>0</v>
      </c>
      <c r="H163" s="1" t="s">
        <v>15</v>
      </c>
    </row>
    <row r="164" spans="1:8" ht="15.75">
      <c r="A164" s="4">
        <v>45243.25</v>
      </c>
      <c r="B164" s="9">
        <v>5</v>
      </c>
      <c r="C164" s="9">
        <v>4.8</v>
      </c>
      <c r="D164" s="9">
        <v>10.5</v>
      </c>
      <c r="E164" s="2">
        <v>100</v>
      </c>
      <c r="F164" s="2">
        <v>92</v>
      </c>
      <c r="G164" s="9">
        <v>0.1</v>
      </c>
      <c r="H164" s="1" t="s">
        <v>14</v>
      </c>
    </row>
    <row r="165" spans="1:8" ht="15.75">
      <c r="A165" s="4">
        <v>45345.5</v>
      </c>
      <c r="B165" s="9">
        <v>7</v>
      </c>
      <c r="C165" s="9">
        <v>4.8</v>
      </c>
      <c r="D165" s="9">
        <v>8.6999999999999993</v>
      </c>
      <c r="E165" s="2">
        <v>100</v>
      </c>
      <c r="F165" s="2">
        <v>87</v>
      </c>
      <c r="G165" s="9">
        <v>0.1</v>
      </c>
      <c r="H165" s="1" t="s">
        <v>14</v>
      </c>
    </row>
    <row r="166" spans="1:8" ht="15.75">
      <c r="A166" s="4">
        <v>45384.5</v>
      </c>
      <c r="B166" s="9">
        <v>18.3</v>
      </c>
      <c r="C166" s="9">
        <v>4.8</v>
      </c>
      <c r="D166" s="9">
        <v>8.8000000000000007</v>
      </c>
      <c r="E166" s="2">
        <v>50</v>
      </c>
      <c r="F166" s="2">
        <v>54</v>
      </c>
      <c r="G166" s="9">
        <v>0</v>
      </c>
      <c r="H166" s="1" t="s">
        <v>12</v>
      </c>
    </row>
    <row r="167" spans="1:8" ht="15.75">
      <c r="A167" s="4">
        <v>45308.5</v>
      </c>
      <c r="B167" s="9">
        <v>-8.6</v>
      </c>
      <c r="C167" s="9">
        <v>4.8</v>
      </c>
      <c r="D167" s="9">
        <v>10.199999999999999</v>
      </c>
      <c r="E167" s="2">
        <v>100</v>
      </c>
      <c r="F167" s="2">
        <v>79</v>
      </c>
      <c r="G167" s="9">
        <v>0</v>
      </c>
      <c r="H167" s="1" t="s">
        <v>24</v>
      </c>
    </row>
    <row r="168" spans="1:8" ht="15.75">
      <c r="A168" s="4">
        <v>45212.75</v>
      </c>
      <c r="B168" s="9">
        <v>10.3</v>
      </c>
      <c r="C168" s="9">
        <v>4.7</v>
      </c>
      <c r="D168" s="9">
        <v>8.3000000000000007</v>
      </c>
      <c r="E168" s="2">
        <v>88</v>
      </c>
      <c r="F168" s="2">
        <v>74</v>
      </c>
      <c r="G168" s="9">
        <v>0</v>
      </c>
      <c r="H168" s="1" t="s">
        <v>11</v>
      </c>
    </row>
    <row r="169" spans="1:8" ht="15.75">
      <c r="A169" s="4">
        <v>45235.5</v>
      </c>
      <c r="B169" s="9">
        <v>9.5</v>
      </c>
      <c r="C169" s="9">
        <v>4.7</v>
      </c>
      <c r="D169" s="9">
        <v>10.6</v>
      </c>
      <c r="E169" s="2">
        <v>88</v>
      </c>
      <c r="F169" s="2">
        <v>74</v>
      </c>
      <c r="G169" s="9">
        <v>0</v>
      </c>
      <c r="H169" s="1" t="s">
        <v>11</v>
      </c>
    </row>
    <row r="170" spans="1:8" ht="15.75">
      <c r="A170" s="4">
        <v>45253</v>
      </c>
      <c r="B170" s="9">
        <v>-5.2</v>
      </c>
      <c r="C170" s="9">
        <v>4.7</v>
      </c>
      <c r="D170" s="9">
        <v>10.5</v>
      </c>
      <c r="E170" s="2">
        <v>88</v>
      </c>
      <c r="F170" s="2">
        <v>81</v>
      </c>
      <c r="G170" s="9">
        <v>0</v>
      </c>
      <c r="H170" s="1" t="s">
        <v>11</v>
      </c>
    </row>
    <row r="171" spans="1:8" ht="15.75">
      <c r="A171" s="4">
        <v>45338.25</v>
      </c>
      <c r="B171" s="9">
        <v>1</v>
      </c>
      <c r="C171" s="9">
        <v>4.7</v>
      </c>
      <c r="D171" s="9">
        <v>7.1</v>
      </c>
      <c r="E171" s="2">
        <v>100</v>
      </c>
      <c r="F171" s="2">
        <v>95</v>
      </c>
      <c r="G171" s="9">
        <v>0</v>
      </c>
      <c r="H171" s="1" t="s">
        <v>11</v>
      </c>
    </row>
    <row r="172" spans="1:8" ht="15.75">
      <c r="A172" s="4">
        <v>45462.75</v>
      </c>
      <c r="B172" s="9">
        <v>17.8</v>
      </c>
      <c r="C172" s="9">
        <v>4.7</v>
      </c>
      <c r="D172" s="9">
        <v>10.199999999999999</v>
      </c>
      <c r="E172" s="2">
        <v>88</v>
      </c>
      <c r="F172" s="2">
        <v>73</v>
      </c>
      <c r="G172" s="9">
        <v>0</v>
      </c>
      <c r="H172" s="1" t="s">
        <v>11</v>
      </c>
    </row>
    <row r="173" spans="1:8" ht="15.75">
      <c r="A173" s="4">
        <v>45154.5</v>
      </c>
      <c r="B173" s="9">
        <v>31.8</v>
      </c>
      <c r="C173" s="9">
        <v>4.7</v>
      </c>
      <c r="D173" s="9">
        <v>9.1</v>
      </c>
      <c r="E173" s="2">
        <v>0</v>
      </c>
      <c r="F173" s="2">
        <v>35</v>
      </c>
      <c r="G173" s="9">
        <v>0</v>
      </c>
      <c r="H173" s="1" t="s">
        <v>8</v>
      </c>
    </row>
    <row r="174" spans="1:8" ht="15.75">
      <c r="A174" s="4">
        <v>45190.5</v>
      </c>
      <c r="B174" s="9">
        <v>23.7</v>
      </c>
      <c r="C174" s="9">
        <v>4.7</v>
      </c>
      <c r="D174" s="9">
        <v>8.8000000000000007</v>
      </c>
      <c r="E174" s="2">
        <v>0</v>
      </c>
      <c r="F174" s="2">
        <v>42</v>
      </c>
      <c r="G174" s="9">
        <v>0</v>
      </c>
      <c r="H174" s="1" t="s">
        <v>8</v>
      </c>
    </row>
    <row r="175" spans="1:8" ht="15.75">
      <c r="A175" s="4">
        <v>45323.5</v>
      </c>
      <c r="B175" s="9">
        <v>1.5</v>
      </c>
      <c r="C175" s="9">
        <v>4.7</v>
      </c>
      <c r="D175" s="9">
        <v>10.1</v>
      </c>
      <c r="E175" s="2">
        <v>100</v>
      </c>
      <c r="F175" s="2">
        <v>91</v>
      </c>
      <c r="G175" s="9">
        <v>0</v>
      </c>
      <c r="H175" s="1" t="s">
        <v>15</v>
      </c>
    </row>
    <row r="176" spans="1:8" ht="15.75">
      <c r="A176" s="4">
        <v>45237</v>
      </c>
      <c r="B176" s="9">
        <v>8.5</v>
      </c>
      <c r="C176" s="9">
        <v>4.7</v>
      </c>
      <c r="D176" s="9">
        <v>8.6999999999999993</v>
      </c>
      <c r="E176" s="2">
        <v>100</v>
      </c>
      <c r="F176" s="2">
        <v>93</v>
      </c>
      <c r="G176" s="9">
        <v>0.4</v>
      </c>
      <c r="H176" s="1" t="s">
        <v>14</v>
      </c>
    </row>
    <row r="177" spans="1:8" ht="15.75">
      <c r="A177" s="4">
        <v>45346.75</v>
      </c>
      <c r="B177" s="9">
        <v>7.8</v>
      </c>
      <c r="C177" s="9">
        <v>4.7</v>
      </c>
      <c r="D177" s="9">
        <v>11.4</v>
      </c>
      <c r="E177" s="2">
        <v>100</v>
      </c>
      <c r="F177" s="2">
        <v>74</v>
      </c>
      <c r="G177" s="9">
        <v>0.2</v>
      </c>
      <c r="H177" s="1" t="s">
        <v>14</v>
      </c>
    </row>
    <row r="178" spans="1:8" ht="15.75">
      <c r="A178" s="4">
        <v>45324</v>
      </c>
      <c r="B178" s="9">
        <v>0.3</v>
      </c>
      <c r="C178" s="9">
        <v>4.7</v>
      </c>
      <c r="D178" s="9">
        <v>9.5</v>
      </c>
      <c r="E178" s="2">
        <v>38</v>
      </c>
      <c r="F178" s="2">
        <v>87</v>
      </c>
      <c r="G178" s="9">
        <v>0</v>
      </c>
      <c r="H178" s="1" t="s">
        <v>12</v>
      </c>
    </row>
    <row r="179" spans="1:8" ht="15.75">
      <c r="A179" s="4">
        <v>45259.75</v>
      </c>
      <c r="B179" s="9">
        <v>-5.3</v>
      </c>
      <c r="C179" s="9">
        <v>4.7</v>
      </c>
      <c r="D179" s="9">
        <v>9.6999999999999993</v>
      </c>
      <c r="E179" s="2">
        <v>100</v>
      </c>
      <c r="F179" s="2">
        <v>90</v>
      </c>
      <c r="G179" s="9">
        <v>0.4</v>
      </c>
      <c r="H179" s="1" t="s">
        <v>24</v>
      </c>
    </row>
    <row r="180" spans="1:8" ht="15.75">
      <c r="A180" s="4">
        <v>45283.25</v>
      </c>
      <c r="B180" s="9">
        <v>-0.4</v>
      </c>
      <c r="C180" s="9">
        <v>4.7</v>
      </c>
      <c r="D180" s="9">
        <v>10</v>
      </c>
      <c r="E180" s="2">
        <v>100</v>
      </c>
      <c r="F180" s="2">
        <v>98</v>
      </c>
      <c r="G180" s="9">
        <v>0.8</v>
      </c>
      <c r="H180" s="1" t="s">
        <v>24</v>
      </c>
    </row>
    <row r="181" spans="1:8" ht="15.75">
      <c r="A181" s="4">
        <v>45283.75</v>
      </c>
      <c r="B181" s="9">
        <v>0</v>
      </c>
      <c r="C181" s="9">
        <v>4.7</v>
      </c>
      <c r="D181" s="9">
        <v>9.1999999999999993</v>
      </c>
      <c r="E181" s="2">
        <v>100</v>
      </c>
      <c r="F181" s="2">
        <v>97</v>
      </c>
      <c r="G181" s="9">
        <v>0.2</v>
      </c>
      <c r="H181" s="1" t="s">
        <v>24</v>
      </c>
    </row>
    <row r="182" spans="1:8" ht="15.75">
      <c r="A182" s="4">
        <v>45282.25</v>
      </c>
      <c r="B182" s="9">
        <v>1.7</v>
      </c>
      <c r="C182" s="9">
        <v>4.5999999999999996</v>
      </c>
      <c r="D182" s="9">
        <v>8.5</v>
      </c>
      <c r="E182" s="2">
        <v>88</v>
      </c>
      <c r="F182" s="2">
        <v>94</v>
      </c>
      <c r="G182" s="9">
        <v>0</v>
      </c>
      <c r="H182" s="1" t="s">
        <v>11</v>
      </c>
    </row>
    <row r="183" spans="1:8" ht="15.75">
      <c r="A183" s="4">
        <v>45395.25</v>
      </c>
      <c r="B183" s="9">
        <v>10.9</v>
      </c>
      <c r="C183" s="9">
        <v>4.5999999999999996</v>
      </c>
      <c r="D183" s="9">
        <v>10.199999999999999</v>
      </c>
      <c r="E183" s="2">
        <v>100</v>
      </c>
      <c r="F183" s="2">
        <v>88</v>
      </c>
      <c r="G183" s="9">
        <v>0</v>
      </c>
      <c r="H183" s="1" t="s">
        <v>11</v>
      </c>
    </row>
    <row r="184" spans="1:8" ht="15.75">
      <c r="A184" s="4">
        <v>45428.5</v>
      </c>
      <c r="B184" s="9">
        <v>20</v>
      </c>
      <c r="C184" s="9">
        <v>4.5999999999999996</v>
      </c>
      <c r="D184" s="9">
        <v>9.5</v>
      </c>
      <c r="E184" s="2">
        <v>75</v>
      </c>
      <c r="F184" s="2">
        <v>30</v>
      </c>
      <c r="G184" s="9">
        <v>0</v>
      </c>
      <c r="H184" s="1" t="s">
        <v>9</v>
      </c>
    </row>
    <row r="185" spans="1:8" ht="15.75">
      <c r="A185" s="4">
        <v>45440.5</v>
      </c>
      <c r="B185" s="9">
        <v>28.2</v>
      </c>
      <c r="C185" s="9">
        <v>4.5999999999999996</v>
      </c>
      <c r="D185" s="9">
        <v>10.1</v>
      </c>
      <c r="E185" s="2">
        <v>63</v>
      </c>
      <c r="F185" s="2">
        <v>27</v>
      </c>
      <c r="G185" s="9">
        <v>0</v>
      </c>
      <c r="H185" s="1" t="s">
        <v>9</v>
      </c>
    </row>
    <row r="186" spans="1:8" ht="15.75">
      <c r="A186" s="4">
        <v>45196.5</v>
      </c>
      <c r="B186" s="9">
        <v>24.1</v>
      </c>
      <c r="C186" s="9">
        <v>4.5999999999999996</v>
      </c>
      <c r="D186" s="9">
        <v>8.6</v>
      </c>
      <c r="E186" s="2">
        <v>0</v>
      </c>
      <c r="F186" s="2">
        <v>53</v>
      </c>
      <c r="G186" s="9">
        <v>0</v>
      </c>
      <c r="H186" s="1" t="s">
        <v>8</v>
      </c>
    </row>
    <row r="187" spans="1:8" ht="15.75">
      <c r="A187" s="4">
        <v>45258.5</v>
      </c>
      <c r="B187" s="9">
        <v>-2.8</v>
      </c>
      <c r="C187" s="9">
        <v>4.5999999999999996</v>
      </c>
      <c r="D187" s="9">
        <v>7.4</v>
      </c>
      <c r="E187" s="2">
        <v>0</v>
      </c>
      <c r="F187" s="2">
        <v>68</v>
      </c>
      <c r="G187" s="9">
        <v>0</v>
      </c>
      <c r="H187" s="1" t="s">
        <v>8</v>
      </c>
    </row>
    <row r="188" spans="1:8" ht="15.75">
      <c r="A188" s="4">
        <v>45474.25</v>
      </c>
      <c r="B188" s="9">
        <v>25.2</v>
      </c>
      <c r="C188" s="9">
        <v>4.5999999999999996</v>
      </c>
      <c r="D188" s="9">
        <v>7.5</v>
      </c>
      <c r="E188" s="2">
        <v>0</v>
      </c>
      <c r="F188" s="2">
        <v>68</v>
      </c>
      <c r="G188" s="9">
        <v>0</v>
      </c>
      <c r="H188" s="1" t="s">
        <v>8</v>
      </c>
    </row>
    <row r="189" spans="1:8" ht="15.75">
      <c r="A189" s="4">
        <v>45204.75</v>
      </c>
      <c r="B189" s="9">
        <v>10.7</v>
      </c>
      <c r="C189" s="9">
        <v>4.5999999999999996</v>
      </c>
      <c r="D189" s="9">
        <v>12.6</v>
      </c>
      <c r="E189" s="2">
        <v>88</v>
      </c>
      <c r="F189" s="2">
        <v>85</v>
      </c>
      <c r="G189" s="9">
        <v>0</v>
      </c>
      <c r="H189" s="1" t="s">
        <v>15</v>
      </c>
    </row>
    <row r="190" spans="1:8" ht="15.75">
      <c r="A190" s="4">
        <v>45156.5</v>
      </c>
      <c r="B190" s="9">
        <v>30.7</v>
      </c>
      <c r="C190" s="9">
        <v>4.5999999999999996</v>
      </c>
      <c r="D190" s="9">
        <v>8.6999999999999993</v>
      </c>
      <c r="E190" s="2">
        <v>25</v>
      </c>
      <c r="F190" s="2">
        <v>41</v>
      </c>
      <c r="G190" s="9">
        <v>0</v>
      </c>
      <c r="H190" s="1" t="s">
        <v>10</v>
      </c>
    </row>
    <row r="191" spans="1:8" ht="15.75">
      <c r="A191" s="4">
        <v>45463.5</v>
      </c>
      <c r="B191" s="9">
        <v>21.8</v>
      </c>
      <c r="C191" s="9">
        <v>4.5999999999999996</v>
      </c>
      <c r="D191" s="9">
        <v>11.5</v>
      </c>
      <c r="E191" s="2">
        <v>13</v>
      </c>
      <c r="F191" s="2">
        <v>47</v>
      </c>
      <c r="G191" s="9">
        <v>0</v>
      </c>
      <c r="H191" s="1" t="s">
        <v>10</v>
      </c>
    </row>
    <row r="192" spans="1:8" ht="15.75">
      <c r="A192" s="4">
        <v>45174.5</v>
      </c>
      <c r="B192" s="9">
        <v>23</v>
      </c>
      <c r="C192" s="9">
        <v>4.5999999999999996</v>
      </c>
      <c r="D192" s="9">
        <v>9.1999999999999993</v>
      </c>
      <c r="E192" s="2">
        <v>50</v>
      </c>
      <c r="F192" s="2">
        <v>53</v>
      </c>
      <c r="G192" s="9">
        <v>0</v>
      </c>
      <c r="H192" s="1" t="s">
        <v>12</v>
      </c>
    </row>
    <row r="193" spans="1:8" ht="15.75">
      <c r="A193" s="4">
        <v>45237.5</v>
      </c>
      <c r="B193" s="9">
        <v>10.199999999999999</v>
      </c>
      <c r="C193" s="9">
        <v>4.5999999999999996</v>
      </c>
      <c r="D193" s="9">
        <v>8.5</v>
      </c>
      <c r="E193" s="2">
        <v>50</v>
      </c>
      <c r="F193" s="2">
        <v>73</v>
      </c>
      <c r="G193" s="9">
        <v>0</v>
      </c>
      <c r="H193" s="1" t="s">
        <v>12</v>
      </c>
    </row>
    <row r="194" spans="1:8" ht="15.75">
      <c r="A194" s="4">
        <v>45346.25</v>
      </c>
      <c r="B194" s="9">
        <v>6.9</v>
      </c>
      <c r="C194" s="9">
        <v>4.5999999999999996</v>
      </c>
      <c r="D194" s="9">
        <v>8.1999999999999993</v>
      </c>
      <c r="E194" s="2">
        <v>100</v>
      </c>
      <c r="F194" s="2">
        <v>97</v>
      </c>
      <c r="G194" s="9">
        <v>0</v>
      </c>
      <c r="H194" s="1" t="s">
        <v>13</v>
      </c>
    </row>
    <row r="195" spans="1:8" ht="15.75">
      <c r="A195" s="4">
        <v>45257.5</v>
      </c>
      <c r="B195" s="9">
        <v>-6.4</v>
      </c>
      <c r="C195" s="9">
        <v>4.5999999999999996</v>
      </c>
      <c r="D195" s="9">
        <v>10.3</v>
      </c>
      <c r="E195" s="2">
        <v>100</v>
      </c>
      <c r="F195" s="2">
        <v>90</v>
      </c>
      <c r="G195" s="9">
        <v>0</v>
      </c>
      <c r="H195" s="1" t="s">
        <v>24</v>
      </c>
    </row>
    <row r="196" spans="1:8" ht="15.75">
      <c r="A196" s="4">
        <v>45302.25</v>
      </c>
      <c r="B196" s="9">
        <v>0.4</v>
      </c>
      <c r="C196" s="9">
        <v>4.5999999999999996</v>
      </c>
      <c r="D196" s="9">
        <v>10</v>
      </c>
      <c r="E196" s="2">
        <v>100</v>
      </c>
      <c r="F196" s="2">
        <v>97</v>
      </c>
      <c r="G196" s="9">
        <v>0.2</v>
      </c>
      <c r="H196" s="1" t="s">
        <v>24</v>
      </c>
    </row>
    <row r="197" spans="1:8" ht="15.75">
      <c r="A197" s="4">
        <v>45306.75</v>
      </c>
      <c r="B197" s="9">
        <v>-1.1000000000000001</v>
      </c>
      <c r="C197" s="9">
        <v>4.5999999999999996</v>
      </c>
      <c r="D197" s="9">
        <v>9.6999999999999993</v>
      </c>
      <c r="E197" s="2">
        <v>100</v>
      </c>
      <c r="F197" s="2">
        <v>94</v>
      </c>
      <c r="G197" s="9">
        <v>0</v>
      </c>
      <c r="H197" s="1" t="s">
        <v>24</v>
      </c>
    </row>
    <row r="198" spans="1:8" ht="15.75">
      <c r="A198" s="4">
        <v>45337.75</v>
      </c>
      <c r="B198" s="9">
        <v>0.8</v>
      </c>
      <c r="C198" s="9">
        <v>4.5999999999999996</v>
      </c>
      <c r="D198" s="9">
        <v>8.4</v>
      </c>
      <c r="E198" s="2">
        <v>100</v>
      </c>
      <c r="F198" s="2">
        <v>88</v>
      </c>
      <c r="G198" s="9">
        <v>0</v>
      </c>
      <c r="H198" s="1" t="s">
        <v>24</v>
      </c>
    </row>
    <row r="199" spans="1:8" ht="15.75">
      <c r="A199" s="4">
        <v>45166.25</v>
      </c>
      <c r="B199" s="9">
        <v>21.4</v>
      </c>
      <c r="C199" s="9">
        <v>4.5</v>
      </c>
      <c r="D199" s="9">
        <v>9.6999999999999993</v>
      </c>
      <c r="E199" s="2">
        <v>88</v>
      </c>
      <c r="F199" s="2">
        <v>84</v>
      </c>
      <c r="G199" s="9">
        <v>0</v>
      </c>
      <c r="H199" s="1" t="s">
        <v>11</v>
      </c>
    </row>
    <row r="200" spans="1:8" ht="15.75">
      <c r="A200" s="4">
        <v>45211</v>
      </c>
      <c r="B200" s="9">
        <v>15.9</v>
      </c>
      <c r="C200" s="9">
        <v>4.5</v>
      </c>
      <c r="D200" s="9">
        <v>7.5</v>
      </c>
      <c r="E200" s="2">
        <v>88</v>
      </c>
      <c r="F200" s="2">
        <v>75</v>
      </c>
      <c r="G200" s="9">
        <v>0</v>
      </c>
      <c r="H200" s="1" t="s">
        <v>11</v>
      </c>
    </row>
    <row r="201" spans="1:8" ht="15.75">
      <c r="A201" s="4">
        <v>45281.5</v>
      </c>
      <c r="B201" s="9">
        <v>1.6</v>
      </c>
      <c r="C201" s="9">
        <v>4.5</v>
      </c>
      <c r="D201" s="9">
        <v>8.8000000000000007</v>
      </c>
      <c r="E201" s="2">
        <v>100</v>
      </c>
      <c r="F201" s="2">
        <v>92</v>
      </c>
      <c r="G201" s="9">
        <v>0</v>
      </c>
      <c r="H201" s="1" t="s">
        <v>11</v>
      </c>
    </row>
    <row r="202" spans="1:8" ht="15.75">
      <c r="A202" s="4">
        <v>45327.75</v>
      </c>
      <c r="B202" s="9">
        <v>0.1</v>
      </c>
      <c r="C202" s="9">
        <v>4.5</v>
      </c>
      <c r="D202" s="9">
        <v>8.5</v>
      </c>
      <c r="E202" s="2">
        <v>100</v>
      </c>
      <c r="F202" s="2">
        <v>77</v>
      </c>
      <c r="G202" s="9">
        <v>0</v>
      </c>
      <c r="H202" s="1" t="s">
        <v>11</v>
      </c>
    </row>
    <row r="203" spans="1:8" ht="15.75">
      <c r="A203" s="4">
        <v>45486.75</v>
      </c>
      <c r="B203" s="9">
        <v>25.9</v>
      </c>
      <c r="C203" s="9">
        <v>4.5</v>
      </c>
      <c r="D203" s="9">
        <v>9</v>
      </c>
      <c r="E203" s="2">
        <v>0</v>
      </c>
      <c r="F203" s="2">
        <v>61</v>
      </c>
      <c r="G203" s="9">
        <v>0</v>
      </c>
      <c r="H203" s="1" t="s">
        <v>8</v>
      </c>
    </row>
    <row r="204" spans="1:8" ht="15.75">
      <c r="A204" s="4">
        <v>45215.5</v>
      </c>
      <c r="B204" s="9">
        <v>8</v>
      </c>
      <c r="C204" s="9">
        <v>4.5</v>
      </c>
      <c r="D204" s="9">
        <v>11.7</v>
      </c>
      <c r="E204" s="2">
        <v>88</v>
      </c>
      <c r="F204" s="2">
        <v>67</v>
      </c>
      <c r="G204" s="9">
        <v>0.6</v>
      </c>
      <c r="H204" s="1" t="s">
        <v>21</v>
      </c>
    </row>
    <row r="205" spans="1:8" ht="15.75">
      <c r="A205" s="4">
        <v>45338</v>
      </c>
      <c r="B205" s="9">
        <v>0.7</v>
      </c>
      <c r="C205" s="9">
        <v>4.5</v>
      </c>
      <c r="D205" s="9">
        <v>8.1999999999999993</v>
      </c>
      <c r="E205" s="2">
        <v>100</v>
      </c>
      <c r="F205" s="2">
        <v>95</v>
      </c>
      <c r="G205" s="9">
        <v>0</v>
      </c>
      <c r="H205" s="1" t="s">
        <v>15</v>
      </c>
    </row>
    <row r="206" spans="1:8" ht="15.75">
      <c r="A206" s="4">
        <v>45471.5</v>
      </c>
      <c r="B206" s="9">
        <v>30.8</v>
      </c>
      <c r="C206" s="9">
        <v>4.5</v>
      </c>
      <c r="D206" s="9">
        <v>8.6</v>
      </c>
      <c r="E206" s="2">
        <v>25</v>
      </c>
      <c r="F206" s="2">
        <v>36</v>
      </c>
      <c r="G206" s="9">
        <v>0</v>
      </c>
      <c r="H206" s="1" t="s">
        <v>10</v>
      </c>
    </row>
    <row r="207" spans="1:8" ht="15.75">
      <c r="A207" s="4">
        <v>45213.5</v>
      </c>
      <c r="B207" s="9">
        <v>19.2</v>
      </c>
      <c r="C207" s="9">
        <v>4.5</v>
      </c>
      <c r="D207" s="9">
        <v>11.7</v>
      </c>
      <c r="E207" s="2">
        <v>88</v>
      </c>
      <c r="F207" s="2">
        <v>65</v>
      </c>
      <c r="G207" s="9">
        <v>0</v>
      </c>
      <c r="H207" s="1" t="s">
        <v>14</v>
      </c>
    </row>
    <row r="208" spans="1:8" ht="15.75">
      <c r="A208" s="4">
        <v>45277</v>
      </c>
      <c r="B208" s="9">
        <v>3.6</v>
      </c>
      <c r="C208" s="9">
        <v>4.5</v>
      </c>
      <c r="D208" s="9">
        <v>9.3000000000000007</v>
      </c>
      <c r="E208" s="2">
        <v>100</v>
      </c>
      <c r="F208" s="2">
        <v>98</v>
      </c>
      <c r="G208" s="9">
        <v>0</v>
      </c>
      <c r="H208" s="1" t="s">
        <v>14</v>
      </c>
    </row>
    <row r="209" spans="1:8" ht="15.75">
      <c r="A209" s="4">
        <v>45207</v>
      </c>
      <c r="B209" s="9">
        <v>5.6</v>
      </c>
      <c r="C209" s="9">
        <v>4.5</v>
      </c>
      <c r="D209" s="9">
        <v>10.199999999999999</v>
      </c>
      <c r="E209" s="2">
        <v>38</v>
      </c>
      <c r="F209" s="2">
        <v>69</v>
      </c>
      <c r="G209" s="9">
        <v>0</v>
      </c>
      <c r="H209" s="1" t="s">
        <v>12</v>
      </c>
    </row>
    <row r="210" spans="1:8" ht="15.75">
      <c r="A210" s="4">
        <v>45478.5</v>
      </c>
      <c r="B210" s="9">
        <v>20.9</v>
      </c>
      <c r="C210" s="9">
        <v>4.5</v>
      </c>
      <c r="D210" s="9">
        <v>11.2</v>
      </c>
      <c r="E210" s="2">
        <v>50</v>
      </c>
      <c r="F210" s="2">
        <v>45</v>
      </c>
      <c r="G210" s="9">
        <v>0</v>
      </c>
      <c r="H210" s="1" t="s">
        <v>12</v>
      </c>
    </row>
    <row r="211" spans="1:8" ht="15.75">
      <c r="A211" s="4">
        <v>45269.75</v>
      </c>
      <c r="B211" s="9">
        <v>-4.5</v>
      </c>
      <c r="C211" s="9">
        <v>4.5</v>
      </c>
      <c r="D211" s="9">
        <v>8.5</v>
      </c>
      <c r="E211" s="2">
        <v>100</v>
      </c>
      <c r="F211" s="2">
        <v>93</v>
      </c>
      <c r="G211" s="9">
        <v>0</v>
      </c>
      <c r="H211" s="1" t="s">
        <v>13</v>
      </c>
    </row>
    <row r="212" spans="1:8" ht="15.75">
      <c r="A212" s="4">
        <v>45270.75</v>
      </c>
      <c r="B212" s="9">
        <v>-2.8</v>
      </c>
      <c r="C212" s="9">
        <v>4.5</v>
      </c>
      <c r="D212" s="9">
        <v>8.8000000000000007</v>
      </c>
      <c r="E212" s="2">
        <v>100</v>
      </c>
      <c r="F212" s="2">
        <v>92</v>
      </c>
      <c r="G212" s="9">
        <v>0</v>
      </c>
      <c r="H212" s="1" t="s">
        <v>13</v>
      </c>
    </row>
    <row r="213" spans="1:8" ht="15.75">
      <c r="A213" s="4">
        <v>45314.25</v>
      </c>
      <c r="B213" s="9">
        <v>1.3</v>
      </c>
      <c r="C213" s="9">
        <v>4.5</v>
      </c>
      <c r="D213" s="9">
        <v>8.3000000000000007</v>
      </c>
      <c r="E213" s="2">
        <v>100</v>
      </c>
      <c r="F213" s="2">
        <v>99</v>
      </c>
      <c r="G213" s="9">
        <v>0</v>
      </c>
      <c r="H213" s="1" t="s">
        <v>13</v>
      </c>
    </row>
    <row r="214" spans="1:8" ht="15.75">
      <c r="A214" s="4">
        <v>45306.5</v>
      </c>
      <c r="B214" s="9">
        <v>0.1</v>
      </c>
      <c r="C214" s="9">
        <v>4.5</v>
      </c>
      <c r="D214" s="9">
        <v>8.6</v>
      </c>
      <c r="E214" s="2">
        <v>100</v>
      </c>
      <c r="F214" s="2">
        <v>96</v>
      </c>
      <c r="G214" s="9">
        <v>0.1</v>
      </c>
      <c r="H214" s="1" t="s">
        <v>24</v>
      </c>
    </row>
    <row r="215" spans="1:8" ht="15.75">
      <c r="A215" s="4">
        <v>45203</v>
      </c>
      <c r="B215" s="9">
        <v>16.899999999999999</v>
      </c>
      <c r="C215" s="9">
        <v>4.4000000000000004</v>
      </c>
      <c r="D215" s="9">
        <v>7.9</v>
      </c>
      <c r="E215" s="2">
        <v>88</v>
      </c>
      <c r="F215" s="2">
        <v>74</v>
      </c>
      <c r="G215" s="9">
        <v>0</v>
      </c>
      <c r="H215" s="1" t="s">
        <v>11</v>
      </c>
    </row>
    <row r="216" spans="1:8" ht="15.75">
      <c r="A216" s="4">
        <v>45503.25</v>
      </c>
      <c r="B216" s="9">
        <v>15.1</v>
      </c>
      <c r="C216" s="9">
        <v>4.4000000000000004</v>
      </c>
      <c r="D216" s="9">
        <v>8.8000000000000007</v>
      </c>
      <c r="E216" s="2">
        <v>100</v>
      </c>
      <c r="F216" s="2">
        <v>95</v>
      </c>
      <c r="G216" s="9">
        <v>0</v>
      </c>
      <c r="H216" s="1" t="s">
        <v>11</v>
      </c>
    </row>
    <row r="217" spans="1:8" ht="15.75">
      <c r="A217" s="4">
        <v>45203.5</v>
      </c>
      <c r="B217" s="9">
        <v>14.7</v>
      </c>
      <c r="C217" s="9">
        <v>4.4000000000000004</v>
      </c>
      <c r="D217" s="9">
        <v>9</v>
      </c>
      <c r="E217" s="2">
        <v>88</v>
      </c>
      <c r="F217" s="2">
        <v>72</v>
      </c>
      <c r="G217" s="9">
        <v>0.1</v>
      </c>
      <c r="H217" s="1" t="s">
        <v>15</v>
      </c>
    </row>
    <row r="218" spans="1:8" ht="15.75">
      <c r="A218" s="4">
        <v>45211.25</v>
      </c>
      <c r="B218" s="9">
        <v>12.1</v>
      </c>
      <c r="C218" s="9">
        <v>4.4000000000000004</v>
      </c>
      <c r="D218" s="9">
        <v>8.8000000000000007</v>
      </c>
      <c r="E218" s="2">
        <v>100</v>
      </c>
      <c r="F218" s="2">
        <v>95</v>
      </c>
      <c r="G218" s="9">
        <v>0.4</v>
      </c>
      <c r="H218" s="1" t="s">
        <v>14</v>
      </c>
    </row>
    <row r="219" spans="1:8" ht="15.75">
      <c r="A219" s="4">
        <v>45376.75</v>
      </c>
      <c r="B219" s="9">
        <v>3.7</v>
      </c>
      <c r="C219" s="9">
        <v>4.4000000000000004</v>
      </c>
      <c r="D219" s="9">
        <v>8</v>
      </c>
      <c r="E219" s="2">
        <v>88</v>
      </c>
      <c r="F219" s="2">
        <v>86</v>
      </c>
      <c r="G219" s="9">
        <v>0</v>
      </c>
      <c r="H219" s="1" t="s">
        <v>14</v>
      </c>
    </row>
    <row r="220" spans="1:8" ht="15.75">
      <c r="A220" s="4">
        <v>45260</v>
      </c>
      <c r="B220" s="9">
        <v>-5.6</v>
      </c>
      <c r="C220" s="9">
        <v>4.4000000000000004</v>
      </c>
      <c r="D220" s="9">
        <v>10</v>
      </c>
      <c r="E220" s="2">
        <v>88</v>
      </c>
      <c r="F220" s="2">
        <v>88</v>
      </c>
      <c r="G220" s="9">
        <v>0</v>
      </c>
      <c r="H220" s="1" t="s">
        <v>24</v>
      </c>
    </row>
    <row r="221" spans="1:8" ht="15.75">
      <c r="A221" s="4">
        <v>45271.5</v>
      </c>
      <c r="B221" s="9">
        <v>-1.7</v>
      </c>
      <c r="C221" s="9">
        <v>4.4000000000000004</v>
      </c>
      <c r="D221" s="9">
        <v>8.1999999999999993</v>
      </c>
      <c r="E221" s="2">
        <v>100</v>
      </c>
      <c r="F221" s="2">
        <v>93</v>
      </c>
      <c r="G221" s="9">
        <v>0.3</v>
      </c>
      <c r="H221" s="1" t="s">
        <v>24</v>
      </c>
    </row>
    <row r="222" spans="1:8" ht="15.75">
      <c r="A222" s="4">
        <v>45272</v>
      </c>
      <c r="B222" s="9">
        <v>0.2</v>
      </c>
      <c r="C222" s="9">
        <v>4.4000000000000004</v>
      </c>
      <c r="D222" s="9">
        <v>7.1</v>
      </c>
      <c r="E222" s="2">
        <v>100</v>
      </c>
      <c r="F222" s="2">
        <v>98</v>
      </c>
      <c r="G222" s="9">
        <v>0.3</v>
      </c>
      <c r="H222" s="1" t="s">
        <v>24</v>
      </c>
    </row>
    <row r="223" spans="1:8" ht="15.75">
      <c r="A223" s="4">
        <v>45284.25</v>
      </c>
      <c r="B223" s="9">
        <v>-0.1</v>
      </c>
      <c r="C223" s="9">
        <v>4.4000000000000004</v>
      </c>
      <c r="D223" s="9">
        <v>8.8000000000000007</v>
      </c>
      <c r="E223" s="2">
        <v>100</v>
      </c>
      <c r="F223" s="2">
        <v>92</v>
      </c>
      <c r="G223" s="9">
        <v>0.3</v>
      </c>
      <c r="H223" s="1" t="s">
        <v>24</v>
      </c>
    </row>
    <row r="224" spans="1:8" ht="15.75">
      <c r="A224" s="4">
        <v>45342</v>
      </c>
      <c r="B224" s="9">
        <v>-1.8</v>
      </c>
      <c r="C224" s="9">
        <v>4.4000000000000004</v>
      </c>
      <c r="D224" s="9">
        <v>8.6999999999999993</v>
      </c>
      <c r="E224" s="2">
        <v>100</v>
      </c>
      <c r="F224" s="2">
        <v>90</v>
      </c>
      <c r="G224" s="9">
        <v>0.2</v>
      </c>
      <c r="H224" s="1" t="s">
        <v>24</v>
      </c>
    </row>
    <row r="225" spans="1:8" ht="15.75">
      <c r="A225" s="4">
        <v>45230.5</v>
      </c>
      <c r="B225" s="9">
        <v>14.3</v>
      </c>
      <c r="C225" s="9">
        <v>4.3</v>
      </c>
      <c r="D225" s="9">
        <v>9.1</v>
      </c>
      <c r="E225" s="2">
        <v>100</v>
      </c>
      <c r="F225" s="2">
        <v>75</v>
      </c>
      <c r="G225" s="9">
        <v>0</v>
      </c>
      <c r="H225" s="1" t="s">
        <v>11</v>
      </c>
    </row>
    <row r="226" spans="1:8" ht="15.75">
      <c r="A226" s="4">
        <v>45267.5</v>
      </c>
      <c r="B226" s="9">
        <v>-3.6</v>
      </c>
      <c r="C226" s="9">
        <v>4.3</v>
      </c>
      <c r="D226" s="9">
        <v>9.1</v>
      </c>
      <c r="E226" s="2">
        <v>88</v>
      </c>
      <c r="F226" s="2">
        <v>75</v>
      </c>
      <c r="G226" s="9">
        <v>0</v>
      </c>
      <c r="H226" s="1" t="s">
        <v>11</v>
      </c>
    </row>
    <row r="227" spans="1:8" ht="15.75">
      <c r="A227" s="4">
        <v>45289.75</v>
      </c>
      <c r="B227" s="9">
        <v>5.3</v>
      </c>
      <c r="C227" s="9">
        <v>4.3</v>
      </c>
      <c r="D227" s="9">
        <v>9.8000000000000007</v>
      </c>
      <c r="E227" s="2">
        <v>88</v>
      </c>
      <c r="F227" s="2">
        <v>90</v>
      </c>
      <c r="G227" s="9">
        <v>0</v>
      </c>
      <c r="H227" s="1" t="s">
        <v>11</v>
      </c>
    </row>
    <row r="228" spans="1:8" ht="15.75">
      <c r="A228" s="4">
        <v>45327.5</v>
      </c>
      <c r="B228" s="9">
        <v>1.9</v>
      </c>
      <c r="C228" s="9">
        <v>4.3</v>
      </c>
      <c r="D228" s="9">
        <v>10.1</v>
      </c>
      <c r="E228" s="2">
        <v>88</v>
      </c>
      <c r="F228" s="2">
        <v>74</v>
      </c>
      <c r="G228" s="9">
        <v>0</v>
      </c>
      <c r="H228" s="1" t="s">
        <v>11</v>
      </c>
    </row>
    <row r="229" spans="1:8" ht="15.75">
      <c r="A229" s="4">
        <v>45345</v>
      </c>
      <c r="B229" s="9">
        <v>5</v>
      </c>
      <c r="C229" s="9">
        <v>4.3</v>
      </c>
      <c r="D229" s="9">
        <v>8.5</v>
      </c>
      <c r="E229" s="2">
        <v>100</v>
      </c>
      <c r="F229" s="2">
        <v>90</v>
      </c>
      <c r="G229" s="9">
        <v>0</v>
      </c>
      <c r="H229" s="1" t="s">
        <v>11</v>
      </c>
    </row>
    <row r="230" spans="1:8" ht="15.75">
      <c r="A230" s="4">
        <v>45351</v>
      </c>
      <c r="B230" s="9">
        <v>5.4</v>
      </c>
      <c r="C230" s="9">
        <v>4.3</v>
      </c>
      <c r="D230" s="9">
        <v>7.9</v>
      </c>
      <c r="E230" s="2">
        <v>100</v>
      </c>
      <c r="F230" s="2">
        <v>98</v>
      </c>
      <c r="G230" s="9">
        <v>0</v>
      </c>
      <c r="H230" s="1" t="s">
        <v>11</v>
      </c>
    </row>
    <row r="231" spans="1:8" ht="15.75">
      <c r="A231" s="4">
        <v>45352.25</v>
      </c>
      <c r="B231" s="9">
        <v>4.0999999999999996</v>
      </c>
      <c r="C231" s="9">
        <v>4.3</v>
      </c>
      <c r="D231" s="9">
        <v>8.1</v>
      </c>
      <c r="E231" s="2">
        <v>100</v>
      </c>
      <c r="F231" s="2">
        <v>90</v>
      </c>
      <c r="G231" s="9">
        <v>0</v>
      </c>
      <c r="H231" s="1" t="s">
        <v>11</v>
      </c>
    </row>
    <row r="232" spans="1:8" ht="15.75">
      <c r="A232" s="4">
        <v>45452.5</v>
      </c>
      <c r="B232" s="9">
        <v>17.5</v>
      </c>
      <c r="C232" s="9">
        <v>4.3</v>
      </c>
      <c r="D232" s="9">
        <v>7.8</v>
      </c>
      <c r="E232" s="2">
        <v>88</v>
      </c>
      <c r="F232" s="2">
        <v>77</v>
      </c>
      <c r="G232" s="9">
        <v>0</v>
      </c>
      <c r="H232" s="1" t="s">
        <v>11</v>
      </c>
    </row>
    <row r="233" spans="1:8" ht="15.75">
      <c r="A233" s="4">
        <v>45192</v>
      </c>
      <c r="B233" s="9">
        <v>18.399999999999999</v>
      </c>
      <c r="C233" s="9">
        <v>4.3</v>
      </c>
      <c r="D233" s="9">
        <v>8.6999999999999993</v>
      </c>
      <c r="E233" s="2">
        <v>63</v>
      </c>
      <c r="F233" s="2">
        <v>62</v>
      </c>
      <c r="G233" s="9">
        <v>0</v>
      </c>
      <c r="H233" s="1" t="s">
        <v>9</v>
      </c>
    </row>
    <row r="234" spans="1:8" ht="15.75">
      <c r="A234" s="4">
        <v>45366.5</v>
      </c>
      <c r="B234" s="9">
        <v>8.8000000000000007</v>
      </c>
      <c r="C234" s="9">
        <v>4.3</v>
      </c>
      <c r="D234" s="9">
        <v>7.4</v>
      </c>
      <c r="E234" s="2">
        <v>75</v>
      </c>
      <c r="F234" s="2">
        <v>65</v>
      </c>
      <c r="G234" s="9">
        <v>0</v>
      </c>
      <c r="H234" s="1" t="s">
        <v>9</v>
      </c>
    </row>
    <row r="235" spans="1:8" ht="15.75">
      <c r="A235" s="4">
        <v>45242.75</v>
      </c>
      <c r="B235" s="9">
        <v>5.3</v>
      </c>
      <c r="C235" s="9">
        <v>4.3</v>
      </c>
      <c r="D235" s="9">
        <v>9.1999999999999993</v>
      </c>
      <c r="E235" s="2">
        <v>100</v>
      </c>
      <c r="F235" s="2">
        <v>94</v>
      </c>
      <c r="G235" s="9">
        <v>0.1</v>
      </c>
      <c r="H235" s="1" t="s">
        <v>15</v>
      </c>
    </row>
    <row r="236" spans="1:8" ht="15.75">
      <c r="A236" s="4">
        <v>45316.25</v>
      </c>
      <c r="B236" s="9">
        <v>2.2999999999999998</v>
      </c>
      <c r="C236" s="9">
        <v>4.3</v>
      </c>
      <c r="D236" s="9">
        <v>9.3000000000000007</v>
      </c>
      <c r="E236" s="2">
        <v>100</v>
      </c>
      <c r="F236" s="2">
        <v>95</v>
      </c>
      <c r="G236" s="9">
        <v>0.7</v>
      </c>
      <c r="H236" s="1" t="s">
        <v>14</v>
      </c>
    </row>
    <row r="237" spans="1:8" ht="15.75">
      <c r="A237" s="4">
        <v>45339.75</v>
      </c>
      <c r="B237" s="9">
        <v>3.5</v>
      </c>
      <c r="C237" s="9">
        <v>4.3</v>
      </c>
      <c r="D237" s="9">
        <v>9.3000000000000007</v>
      </c>
      <c r="E237" s="2">
        <v>100</v>
      </c>
      <c r="F237" s="2">
        <v>96</v>
      </c>
      <c r="G237" s="9">
        <v>0</v>
      </c>
      <c r="H237" s="1" t="s">
        <v>14</v>
      </c>
    </row>
    <row r="238" spans="1:8" ht="15.75">
      <c r="A238" s="4">
        <v>45401.5</v>
      </c>
      <c r="B238" s="9">
        <v>7.4</v>
      </c>
      <c r="C238" s="9">
        <v>4.3</v>
      </c>
      <c r="D238" s="9">
        <v>9.1</v>
      </c>
      <c r="E238" s="2">
        <v>50</v>
      </c>
      <c r="F238" s="2">
        <v>69</v>
      </c>
      <c r="G238" s="9">
        <v>0</v>
      </c>
      <c r="H238" s="1" t="s">
        <v>12</v>
      </c>
    </row>
    <row r="239" spans="1:8" ht="15.75">
      <c r="A239" s="4">
        <v>45505.5</v>
      </c>
      <c r="B239" s="9">
        <v>22.4</v>
      </c>
      <c r="C239" s="9">
        <v>4.3</v>
      </c>
      <c r="D239" s="9">
        <v>8.5</v>
      </c>
      <c r="E239" s="2">
        <v>38</v>
      </c>
      <c r="F239" s="2">
        <v>46</v>
      </c>
      <c r="G239" s="9">
        <v>0</v>
      </c>
      <c r="H239" s="1" t="s">
        <v>12</v>
      </c>
    </row>
    <row r="240" spans="1:8" ht="15.75">
      <c r="A240" s="4">
        <v>45321</v>
      </c>
      <c r="B240" s="9">
        <v>-0.5</v>
      </c>
      <c r="C240" s="9">
        <v>4.3</v>
      </c>
      <c r="D240" s="9">
        <v>7.9</v>
      </c>
      <c r="E240" s="2">
        <v>88</v>
      </c>
      <c r="F240" s="2">
        <v>93</v>
      </c>
      <c r="G240" s="9">
        <v>0</v>
      </c>
      <c r="H240" s="1" t="s">
        <v>13</v>
      </c>
    </row>
    <row r="241" spans="1:8" ht="15.75">
      <c r="A241" s="4">
        <v>45311.5</v>
      </c>
      <c r="B241" s="9">
        <v>-3.2</v>
      </c>
      <c r="C241" s="9">
        <v>4.3</v>
      </c>
      <c r="D241" s="9">
        <v>8.1999999999999993</v>
      </c>
      <c r="E241" s="2">
        <v>100</v>
      </c>
      <c r="F241" s="2">
        <v>92</v>
      </c>
      <c r="G241" s="9">
        <v>0.3</v>
      </c>
      <c r="H241" s="1" t="s">
        <v>24</v>
      </c>
    </row>
    <row r="242" spans="1:8" ht="15.75">
      <c r="A242" s="4">
        <v>45325</v>
      </c>
      <c r="B242" s="9">
        <v>0.3</v>
      </c>
      <c r="C242" s="9">
        <v>4.3</v>
      </c>
      <c r="D242" s="9">
        <v>8.3000000000000007</v>
      </c>
      <c r="E242" s="2">
        <v>100</v>
      </c>
      <c r="F242" s="2">
        <v>98</v>
      </c>
      <c r="G242" s="9">
        <v>0.4</v>
      </c>
      <c r="H242" s="1" t="s">
        <v>24</v>
      </c>
    </row>
    <row r="243" spans="1:8" ht="15.75">
      <c r="A243" s="4">
        <v>45404.5</v>
      </c>
      <c r="B243" s="9">
        <v>0.6</v>
      </c>
      <c r="C243" s="9">
        <v>4.3</v>
      </c>
      <c r="D243" s="9">
        <v>9.4</v>
      </c>
      <c r="E243" s="2">
        <v>100</v>
      </c>
      <c r="F243" s="2">
        <v>98</v>
      </c>
      <c r="G243" s="9">
        <v>0.5</v>
      </c>
      <c r="H243" s="1" t="s">
        <v>24</v>
      </c>
    </row>
    <row r="244" spans="1:8" ht="15.75">
      <c r="A244" s="4">
        <v>45224.5</v>
      </c>
      <c r="B244" s="9">
        <v>6.9</v>
      </c>
      <c r="C244" s="9">
        <v>4.2</v>
      </c>
      <c r="D244" s="9">
        <v>10.199999999999999</v>
      </c>
      <c r="E244" s="2">
        <v>100</v>
      </c>
      <c r="F244" s="2">
        <v>89</v>
      </c>
      <c r="G244" s="9">
        <v>0</v>
      </c>
      <c r="H244" s="1" t="s">
        <v>11</v>
      </c>
    </row>
    <row r="245" spans="1:8" ht="15.75">
      <c r="A245" s="4">
        <v>45243.5</v>
      </c>
      <c r="B245" s="9">
        <v>5.2</v>
      </c>
      <c r="C245" s="9">
        <v>4.2</v>
      </c>
      <c r="D245" s="9">
        <v>11.2</v>
      </c>
      <c r="E245" s="2">
        <v>100</v>
      </c>
      <c r="F245" s="2">
        <v>88</v>
      </c>
      <c r="G245" s="9">
        <v>0</v>
      </c>
      <c r="H245" s="1" t="s">
        <v>11</v>
      </c>
    </row>
    <row r="246" spans="1:8" ht="15.75">
      <c r="A246" s="4">
        <v>45302.75</v>
      </c>
      <c r="B246" s="9">
        <v>-4.5</v>
      </c>
      <c r="C246" s="9">
        <v>4.2</v>
      </c>
      <c r="D246" s="9">
        <v>11.3</v>
      </c>
      <c r="E246" s="2">
        <v>0</v>
      </c>
      <c r="F246" s="2">
        <v>47</v>
      </c>
      <c r="G246" s="9">
        <v>0</v>
      </c>
      <c r="H246" s="1" t="s">
        <v>8</v>
      </c>
    </row>
    <row r="247" spans="1:8" ht="15.75">
      <c r="A247" s="4">
        <v>45480</v>
      </c>
      <c r="B247" s="9">
        <v>19.2</v>
      </c>
      <c r="C247" s="9">
        <v>4.2</v>
      </c>
      <c r="D247" s="9">
        <v>7.9</v>
      </c>
      <c r="E247" s="2">
        <v>0</v>
      </c>
      <c r="F247" s="2">
        <v>77</v>
      </c>
      <c r="G247" s="9">
        <v>0</v>
      </c>
      <c r="H247" s="1" t="s">
        <v>8</v>
      </c>
    </row>
    <row r="248" spans="1:8" ht="15.75">
      <c r="A248" s="4">
        <v>45388.5</v>
      </c>
      <c r="B248" s="9">
        <v>10.199999999999999</v>
      </c>
      <c r="C248" s="9">
        <v>4.2</v>
      </c>
      <c r="D248" s="9">
        <v>9</v>
      </c>
      <c r="E248" s="2">
        <v>100</v>
      </c>
      <c r="F248" s="2">
        <v>97</v>
      </c>
      <c r="G248" s="9">
        <v>3.3</v>
      </c>
      <c r="H248" s="1" t="s">
        <v>15</v>
      </c>
    </row>
    <row r="249" spans="1:8" ht="15.75">
      <c r="A249" s="4">
        <v>45460.5</v>
      </c>
      <c r="B249" s="9">
        <v>25.5</v>
      </c>
      <c r="C249" s="9">
        <v>4.2</v>
      </c>
      <c r="D249" s="9">
        <v>9.1</v>
      </c>
      <c r="E249" s="2">
        <v>13</v>
      </c>
      <c r="F249" s="2">
        <v>48</v>
      </c>
      <c r="G249" s="9">
        <v>0</v>
      </c>
      <c r="H249" s="1" t="s">
        <v>10</v>
      </c>
    </row>
    <row r="250" spans="1:8" ht="15.75">
      <c r="A250" s="4">
        <v>45515.75</v>
      </c>
      <c r="B250" s="9">
        <v>15.8</v>
      </c>
      <c r="C250" s="9">
        <v>4.2</v>
      </c>
      <c r="D250" s="9">
        <v>9.6999999999999993</v>
      </c>
      <c r="E250" s="2">
        <v>13</v>
      </c>
      <c r="F250" s="2">
        <v>77</v>
      </c>
      <c r="G250" s="9">
        <v>0</v>
      </c>
      <c r="H250" s="1" t="s">
        <v>10</v>
      </c>
    </row>
    <row r="251" spans="1:8" ht="15.75">
      <c r="A251" s="4">
        <v>45220.25</v>
      </c>
      <c r="B251" s="9">
        <v>3.2</v>
      </c>
      <c r="C251" s="9">
        <v>4.2</v>
      </c>
      <c r="D251" s="9">
        <v>9.6999999999999993</v>
      </c>
      <c r="E251" s="2">
        <v>100</v>
      </c>
      <c r="F251" s="2">
        <v>92</v>
      </c>
      <c r="G251" s="9">
        <v>0.1</v>
      </c>
      <c r="H251" s="1" t="s">
        <v>14</v>
      </c>
    </row>
    <row r="252" spans="1:8" ht="15.75">
      <c r="A252" s="4">
        <v>45236.75</v>
      </c>
      <c r="B252" s="9">
        <v>8.8000000000000007</v>
      </c>
      <c r="C252" s="9">
        <v>4.2</v>
      </c>
      <c r="D252" s="9">
        <v>10.199999999999999</v>
      </c>
      <c r="E252" s="2">
        <v>100</v>
      </c>
      <c r="F252" s="2">
        <v>95</v>
      </c>
      <c r="G252" s="9">
        <v>0.6</v>
      </c>
      <c r="H252" s="1" t="s">
        <v>14</v>
      </c>
    </row>
    <row r="253" spans="1:8" ht="15.75">
      <c r="A253" s="4">
        <v>45289.5</v>
      </c>
      <c r="B253" s="9">
        <v>4.5999999999999996</v>
      </c>
      <c r="C253" s="9">
        <v>4.2</v>
      </c>
      <c r="D253" s="9">
        <v>8.9</v>
      </c>
      <c r="E253" s="2">
        <v>100</v>
      </c>
      <c r="F253" s="2">
        <v>89</v>
      </c>
      <c r="G253" s="9">
        <v>0</v>
      </c>
      <c r="H253" s="1" t="s">
        <v>14</v>
      </c>
    </row>
    <row r="254" spans="1:8" ht="15.75">
      <c r="A254" s="4">
        <v>45294.75</v>
      </c>
      <c r="B254" s="9">
        <v>-10.3</v>
      </c>
      <c r="C254" s="9">
        <v>4.2</v>
      </c>
      <c r="D254" s="9">
        <v>8.9</v>
      </c>
      <c r="E254" s="2">
        <v>100</v>
      </c>
      <c r="F254" s="2">
        <v>80</v>
      </c>
      <c r="G254" s="9">
        <v>0.1</v>
      </c>
      <c r="H254" s="1" t="s">
        <v>24</v>
      </c>
    </row>
    <row r="255" spans="1:8" ht="15.75">
      <c r="A255" s="4">
        <v>45296.5</v>
      </c>
      <c r="B255" s="9">
        <v>-6.2</v>
      </c>
      <c r="C255" s="9">
        <v>4.2</v>
      </c>
      <c r="D255" s="9">
        <v>6.6</v>
      </c>
      <c r="E255" s="2">
        <v>100</v>
      </c>
      <c r="F255" s="2">
        <v>87</v>
      </c>
      <c r="G255" s="9">
        <v>0</v>
      </c>
      <c r="H255" s="1" t="s">
        <v>24</v>
      </c>
    </row>
    <row r="256" spans="1:8" ht="15.75">
      <c r="A256" s="4">
        <v>45303.5</v>
      </c>
      <c r="B256" s="9">
        <v>-6.6</v>
      </c>
      <c r="C256" s="9">
        <v>4.2</v>
      </c>
      <c r="D256" s="9">
        <v>7.4</v>
      </c>
      <c r="E256" s="2">
        <v>100</v>
      </c>
      <c r="F256" s="2">
        <v>86</v>
      </c>
      <c r="G256" s="9">
        <v>0.1</v>
      </c>
      <c r="H256" s="1" t="s">
        <v>24</v>
      </c>
    </row>
    <row r="257" spans="1:8" ht="15.75">
      <c r="A257" s="4">
        <v>45309.25</v>
      </c>
      <c r="B257" s="9">
        <v>-6.6</v>
      </c>
      <c r="C257" s="9">
        <v>4.2</v>
      </c>
      <c r="D257" s="9">
        <v>9.6999999999999993</v>
      </c>
      <c r="E257" s="2">
        <v>100</v>
      </c>
      <c r="F257" s="2">
        <v>85</v>
      </c>
      <c r="G257" s="9">
        <v>0</v>
      </c>
      <c r="H257" s="1" t="s">
        <v>24</v>
      </c>
    </row>
    <row r="258" spans="1:8" ht="15.75">
      <c r="A258" s="4">
        <v>45405</v>
      </c>
      <c r="B258" s="9">
        <v>0</v>
      </c>
      <c r="C258" s="9">
        <v>4.2</v>
      </c>
      <c r="D258" s="9">
        <v>9.8000000000000007</v>
      </c>
      <c r="E258" s="2">
        <v>88</v>
      </c>
      <c r="F258" s="2">
        <v>90</v>
      </c>
      <c r="G258" s="9">
        <v>0</v>
      </c>
      <c r="H258" s="1" t="s">
        <v>24</v>
      </c>
    </row>
    <row r="259" spans="1:8" ht="15.75">
      <c r="A259" s="4">
        <v>45192.5</v>
      </c>
      <c r="B259" s="9">
        <v>21.5</v>
      </c>
      <c r="C259" s="9">
        <v>4.0999999999999996</v>
      </c>
      <c r="D259" s="9">
        <v>7.2</v>
      </c>
      <c r="E259" s="2">
        <v>100</v>
      </c>
      <c r="F259" s="2">
        <v>66</v>
      </c>
      <c r="G259" s="9">
        <v>0</v>
      </c>
      <c r="H259" s="1" t="s">
        <v>11</v>
      </c>
    </row>
    <row r="260" spans="1:8" ht="15.75">
      <c r="A260" s="4">
        <v>45312.5</v>
      </c>
      <c r="B260" s="9">
        <v>-4.5999999999999996</v>
      </c>
      <c r="C260" s="9">
        <v>4.0999999999999996</v>
      </c>
      <c r="D260" s="9">
        <v>8.8000000000000007</v>
      </c>
      <c r="E260" s="2">
        <v>100</v>
      </c>
      <c r="F260" s="2">
        <v>87</v>
      </c>
      <c r="G260" s="9">
        <v>0</v>
      </c>
      <c r="H260" s="1" t="s">
        <v>11</v>
      </c>
    </row>
    <row r="261" spans="1:8" ht="15.75">
      <c r="A261" s="4">
        <v>45341.25</v>
      </c>
      <c r="B261" s="9">
        <v>-2.5</v>
      </c>
      <c r="C261" s="9">
        <v>4.0999999999999996</v>
      </c>
      <c r="D261" s="9">
        <v>6.7</v>
      </c>
      <c r="E261" s="2">
        <v>100</v>
      </c>
      <c r="F261" s="2">
        <v>75</v>
      </c>
      <c r="G261" s="9">
        <v>0</v>
      </c>
      <c r="H261" s="1" t="s">
        <v>11</v>
      </c>
    </row>
    <row r="262" spans="1:8" ht="15.75">
      <c r="A262" s="4">
        <v>45368.5</v>
      </c>
      <c r="B262" s="9">
        <v>4.9000000000000004</v>
      </c>
      <c r="C262" s="9">
        <v>4.0999999999999996</v>
      </c>
      <c r="D262" s="9">
        <v>9.5</v>
      </c>
      <c r="E262" s="2">
        <v>88</v>
      </c>
      <c r="F262" s="2">
        <v>75</v>
      </c>
      <c r="G262" s="9">
        <v>0</v>
      </c>
      <c r="H262" s="1" t="s">
        <v>11</v>
      </c>
    </row>
    <row r="263" spans="1:8" ht="15.75">
      <c r="A263" s="4">
        <v>45395.75</v>
      </c>
      <c r="B263" s="9">
        <v>10.3</v>
      </c>
      <c r="C263" s="9">
        <v>4.0999999999999996</v>
      </c>
      <c r="D263" s="9">
        <v>8.1999999999999993</v>
      </c>
      <c r="E263" s="2">
        <v>100</v>
      </c>
      <c r="F263" s="2">
        <v>84</v>
      </c>
      <c r="G263" s="9">
        <v>0</v>
      </c>
      <c r="H263" s="1" t="s">
        <v>11</v>
      </c>
    </row>
    <row r="264" spans="1:8" ht="15.75">
      <c r="A264" s="4">
        <v>45160.5</v>
      </c>
      <c r="B264" s="9">
        <v>22.1</v>
      </c>
      <c r="C264" s="9">
        <v>4.0999999999999996</v>
      </c>
      <c r="D264" s="9">
        <v>7.3</v>
      </c>
      <c r="E264" s="2">
        <v>75</v>
      </c>
      <c r="F264" s="2">
        <v>51</v>
      </c>
      <c r="G264" s="9">
        <v>0</v>
      </c>
      <c r="H264" s="1" t="s">
        <v>9</v>
      </c>
    </row>
    <row r="265" spans="1:8" ht="15.75">
      <c r="A265" s="4">
        <v>45197.5</v>
      </c>
      <c r="B265" s="9">
        <v>24.2</v>
      </c>
      <c r="C265" s="9">
        <v>4.0999999999999996</v>
      </c>
      <c r="D265" s="9">
        <v>7</v>
      </c>
      <c r="E265" s="2">
        <v>0</v>
      </c>
      <c r="F265" s="2">
        <v>45</v>
      </c>
      <c r="G265" s="9">
        <v>0</v>
      </c>
      <c r="H265" s="1" t="s">
        <v>8</v>
      </c>
    </row>
    <row r="266" spans="1:8" ht="16.5" customHeight="1">
      <c r="A266" s="4">
        <v>45463.75</v>
      </c>
      <c r="B266" s="9">
        <v>18.600000000000001</v>
      </c>
      <c r="C266" s="9">
        <v>4.0999999999999996</v>
      </c>
      <c r="D266" s="9">
        <v>8.6999999999999993</v>
      </c>
      <c r="E266" s="2">
        <v>0</v>
      </c>
      <c r="F266" s="2">
        <v>56</v>
      </c>
      <c r="G266" s="9">
        <v>0</v>
      </c>
      <c r="H266" s="1" t="s">
        <v>8</v>
      </c>
    </row>
    <row r="267" spans="1:8" ht="16.5" customHeight="1">
      <c r="A267" s="4">
        <v>45279.25</v>
      </c>
      <c r="B267" s="9">
        <v>5.5</v>
      </c>
      <c r="C267" s="9">
        <v>4.0999999999999996</v>
      </c>
      <c r="D267" s="9">
        <v>9.5</v>
      </c>
      <c r="E267" s="2">
        <v>100</v>
      </c>
      <c r="F267" s="2">
        <v>98</v>
      </c>
      <c r="G267" s="9">
        <v>0</v>
      </c>
      <c r="H267" s="1" t="s">
        <v>15</v>
      </c>
    </row>
    <row r="268" spans="1:8" ht="16.5" customHeight="1">
      <c r="A268" s="4">
        <v>45389.5</v>
      </c>
      <c r="B268" s="9">
        <v>12.9</v>
      </c>
      <c r="C268" s="9">
        <v>4.0999999999999996</v>
      </c>
      <c r="D268" s="9">
        <v>7.8</v>
      </c>
      <c r="E268" s="2">
        <v>13</v>
      </c>
      <c r="F268" s="2">
        <v>72</v>
      </c>
      <c r="G268" s="9">
        <v>0</v>
      </c>
      <c r="H268" s="1" t="s">
        <v>10</v>
      </c>
    </row>
    <row r="269" spans="1:8" ht="16.5" customHeight="1">
      <c r="A269" s="4">
        <v>45401.25</v>
      </c>
      <c r="B269" s="9">
        <v>4.0999999999999996</v>
      </c>
      <c r="C269" s="9">
        <v>4.0999999999999996</v>
      </c>
      <c r="D269" s="9">
        <v>7.2</v>
      </c>
      <c r="E269" s="2">
        <v>13</v>
      </c>
      <c r="F269" s="2">
        <v>83</v>
      </c>
      <c r="G269" s="9">
        <v>0</v>
      </c>
      <c r="H269" s="1" t="s">
        <v>10</v>
      </c>
    </row>
    <row r="270" spans="1:8" ht="16.5" customHeight="1">
      <c r="A270" s="4">
        <v>45316.75</v>
      </c>
      <c r="B270" s="9">
        <v>0</v>
      </c>
      <c r="C270" s="9">
        <v>4.0999999999999996</v>
      </c>
      <c r="D270" s="9">
        <v>11</v>
      </c>
      <c r="E270" s="2">
        <v>100</v>
      </c>
      <c r="F270" s="2">
        <v>99</v>
      </c>
      <c r="G270" s="9">
        <v>0.1</v>
      </c>
      <c r="H270" s="1" t="s">
        <v>22</v>
      </c>
    </row>
    <row r="271" spans="1:8" ht="15.75">
      <c r="A271" s="4">
        <v>45301.25</v>
      </c>
      <c r="B271" s="9">
        <v>0.1</v>
      </c>
      <c r="C271" s="9">
        <v>4.0999999999999996</v>
      </c>
      <c r="D271" s="9">
        <v>7.9</v>
      </c>
      <c r="E271" s="2">
        <v>100</v>
      </c>
      <c r="F271" s="2">
        <v>98</v>
      </c>
      <c r="G271" s="9">
        <v>0.1</v>
      </c>
      <c r="H271" s="1" t="s">
        <v>14</v>
      </c>
    </row>
    <row r="272" spans="1:8" ht="16.5" customHeight="1">
      <c r="A272" s="4">
        <v>45326.25</v>
      </c>
      <c r="B272" s="9">
        <v>1.8</v>
      </c>
      <c r="C272" s="9">
        <v>4.0999999999999996</v>
      </c>
      <c r="D272" s="9">
        <v>10.8</v>
      </c>
      <c r="E272" s="2">
        <v>100</v>
      </c>
      <c r="F272" s="2">
        <v>91</v>
      </c>
      <c r="G272" s="9">
        <v>0</v>
      </c>
      <c r="H272" s="1" t="s">
        <v>14</v>
      </c>
    </row>
    <row r="273" spans="1:8" ht="16.5" customHeight="1">
      <c r="A273" s="4">
        <v>45386</v>
      </c>
      <c r="B273" s="9">
        <v>0.4</v>
      </c>
      <c r="C273" s="9">
        <v>4.0999999999999996</v>
      </c>
      <c r="D273" s="9">
        <v>9.1999999999999993</v>
      </c>
      <c r="E273" s="2">
        <v>100</v>
      </c>
      <c r="F273" s="2">
        <v>96</v>
      </c>
      <c r="G273" s="9">
        <v>0</v>
      </c>
      <c r="H273" s="1" t="s">
        <v>14</v>
      </c>
    </row>
    <row r="274" spans="1:8" ht="16.5" customHeight="1">
      <c r="A274" s="4">
        <v>45436.5</v>
      </c>
      <c r="B274" s="9">
        <v>25.4</v>
      </c>
      <c r="C274" s="9">
        <v>4.0999999999999996</v>
      </c>
      <c r="D274" s="9">
        <v>10.5</v>
      </c>
      <c r="E274" s="2">
        <v>38</v>
      </c>
      <c r="F274" s="2">
        <v>43</v>
      </c>
      <c r="G274" s="9">
        <v>0</v>
      </c>
      <c r="H274" s="1" t="s">
        <v>12</v>
      </c>
    </row>
    <row r="275" spans="1:8" ht="16.5" customHeight="1">
      <c r="A275" s="4">
        <v>45260.75</v>
      </c>
      <c r="B275" s="9">
        <v>-3.8</v>
      </c>
      <c r="C275" s="9">
        <v>4.0999999999999996</v>
      </c>
      <c r="D275" s="9">
        <v>7.9</v>
      </c>
      <c r="E275" s="2">
        <v>100</v>
      </c>
      <c r="F275" s="2">
        <v>89</v>
      </c>
      <c r="G275" s="9">
        <v>0</v>
      </c>
      <c r="H275" s="1" t="s">
        <v>13</v>
      </c>
    </row>
    <row r="276" spans="1:8" ht="16.5" customHeight="1">
      <c r="A276" s="4">
        <v>45314.5</v>
      </c>
      <c r="B276" s="9">
        <v>2.6</v>
      </c>
      <c r="C276" s="9">
        <v>4.0999999999999996</v>
      </c>
      <c r="D276" s="9">
        <v>7.2</v>
      </c>
      <c r="E276" s="2">
        <v>100</v>
      </c>
      <c r="F276" s="2">
        <v>95</v>
      </c>
      <c r="G276" s="9">
        <v>0</v>
      </c>
      <c r="H276" s="1" t="s">
        <v>13</v>
      </c>
    </row>
    <row r="277" spans="1:8" ht="15.75">
      <c r="A277" s="4">
        <v>45349.25</v>
      </c>
      <c r="B277" s="9">
        <v>6.2</v>
      </c>
      <c r="C277" s="9">
        <v>4.0999999999999996</v>
      </c>
      <c r="D277" s="9">
        <v>7.1</v>
      </c>
      <c r="E277" s="2">
        <v>100</v>
      </c>
      <c r="F277" s="2">
        <v>97</v>
      </c>
      <c r="G277" s="9">
        <v>0</v>
      </c>
      <c r="H277" s="1" t="s">
        <v>13</v>
      </c>
    </row>
    <row r="278" spans="1:8" ht="16.5" customHeight="1">
      <c r="A278" s="4">
        <v>45270</v>
      </c>
      <c r="B278" s="9">
        <v>-4.3</v>
      </c>
      <c r="C278" s="9">
        <v>4.0999999999999996</v>
      </c>
      <c r="D278" s="9">
        <v>7.2</v>
      </c>
      <c r="E278" s="2">
        <v>100</v>
      </c>
      <c r="F278" s="2">
        <v>91</v>
      </c>
      <c r="G278" s="9">
        <v>0.2</v>
      </c>
      <c r="H278" s="1" t="s">
        <v>24</v>
      </c>
    </row>
    <row r="279" spans="1:8" ht="16.5" customHeight="1">
      <c r="A279" s="4">
        <v>45271</v>
      </c>
      <c r="B279" s="9">
        <v>-4.5</v>
      </c>
      <c r="C279" s="9">
        <v>4.0999999999999996</v>
      </c>
      <c r="D279" s="9">
        <v>7.9</v>
      </c>
      <c r="E279" s="2">
        <v>100</v>
      </c>
      <c r="F279" s="2">
        <v>93</v>
      </c>
      <c r="G279" s="9">
        <v>0.6</v>
      </c>
      <c r="H279" s="1" t="s">
        <v>24</v>
      </c>
    </row>
    <row r="280" spans="1:8" ht="16.5" customHeight="1">
      <c r="A280" s="4">
        <v>45219.75</v>
      </c>
      <c r="B280" s="9">
        <v>2.4</v>
      </c>
      <c r="C280" s="9">
        <v>4</v>
      </c>
      <c r="D280" s="9">
        <v>10.7</v>
      </c>
      <c r="E280" s="2">
        <v>100</v>
      </c>
      <c r="F280" s="2">
        <v>88</v>
      </c>
      <c r="G280" s="9">
        <v>0</v>
      </c>
      <c r="H280" s="1" t="s">
        <v>11</v>
      </c>
    </row>
    <row r="281" spans="1:8" ht="16.5" customHeight="1">
      <c r="A281" s="4">
        <v>45243</v>
      </c>
      <c r="B281" s="9">
        <v>5.6</v>
      </c>
      <c r="C281" s="9">
        <v>4</v>
      </c>
      <c r="D281" s="9">
        <v>11</v>
      </c>
      <c r="E281" s="2">
        <v>100</v>
      </c>
      <c r="F281" s="2">
        <v>91</v>
      </c>
      <c r="G281" s="9">
        <v>0</v>
      </c>
      <c r="H281" s="1" t="s">
        <v>11</v>
      </c>
    </row>
    <row r="282" spans="1:8" ht="16.5" customHeight="1">
      <c r="A282" s="4">
        <v>45292.75</v>
      </c>
      <c r="B282" s="9">
        <v>-3.4</v>
      </c>
      <c r="C282" s="9">
        <v>4</v>
      </c>
      <c r="D282" s="9">
        <v>8.4</v>
      </c>
      <c r="E282" s="2">
        <v>100</v>
      </c>
      <c r="F282" s="2">
        <v>84</v>
      </c>
      <c r="G282" s="9">
        <v>0</v>
      </c>
      <c r="H282" s="1" t="s">
        <v>11</v>
      </c>
    </row>
    <row r="283" spans="1:8" ht="15.75">
      <c r="A283" s="4">
        <v>45310.5</v>
      </c>
      <c r="B283" s="9">
        <v>-3.6</v>
      </c>
      <c r="C283" s="9">
        <v>4</v>
      </c>
      <c r="D283" s="9">
        <v>7.5</v>
      </c>
      <c r="E283" s="2">
        <v>100</v>
      </c>
      <c r="F283" s="2">
        <v>89</v>
      </c>
      <c r="G283" s="9">
        <v>0</v>
      </c>
      <c r="H283" s="1" t="s">
        <v>11</v>
      </c>
    </row>
    <row r="284" spans="1:8" ht="16.5" customHeight="1">
      <c r="A284" s="4">
        <v>45314.75</v>
      </c>
      <c r="B284" s="9">
        <v>2.1</v>
      </c>
      <c r="C284" s="9">
        <v>4</v>
      </c>
      <c r="D284" s="9">
        <v>7</v>
      </c>
      <c r="E284" s="2">
        <v>100</v>
      </c>
      <c r="F284" s="2">
        <v>92</v>
      </c>
      <c r="G284" s="9">
        <v>0</v>
      </c>
      <c r="H284" s="1" t="s">
        <v>11</v>
      </c>
    </row>
    <row r="285" spans="1:8" ht="16.5" customHeight="1">
      <c r="A285" s="4">
        <v>45434.5</v>
      </c>
      <c r="B285" s="9">
        <v>23.5</v>
      </c>
      <c r="C285" s="9">
        <v>4</v>
      </c>
      <c r="D285" s="9">
        <v>8.4</v>
      </c>
      <c r="E285" s="2">
        <v>63</v>
      </c>
      <c r="F285" s="2">
        <v>47</v>
      </c>
      <c r="G285" s="9">
        <v>0</v>
      </c>
      <c r="H285" s="1" t="s">
        <v>9</v>
      </c>
    </row>
    <row r="286" spans="1:8" ht="16.5" customHeight="1">
      <c r="A286" s="4">
        <v>45463.25</v>
      </c>
      <c r="B286" s="9">
        <v>15.3</v>
      </c>
      <c r="C286" s="9">
        <v>4</v>
      </c>
      <c r="D286" s="9">
        <v>9</v>
      </c>
      <c r="E286" s="2">
        <v>75</v>
      </c>
      <c r="F286" s="2">
        <v>77</v>
      </c>
      <c r="G286" s="9">
        <v>0</v>
      </c>
      <c r="H286" s="1" t="s">
        <v>9</v>
      </c>
    </row>
    <row r="287" spans="1:8" ht="16.5" customHeight="1">
      <c r="A287" s="4">
        <v>45353.5</v>
      </c>
      <c r="B287" s="9">
        <v>10.6</v>
      </c>
      <c r="C287" s="9">
        <v>4</v>
      </c>
      <c r="D287" s="9">
        <v>9.1999999999999993</v>
      </c>
      <c r="E287" s="2">
        <v>0</v>
      </c>
      <c r="F287" s="2">
        <v>46</v>
      </c>
      <c r="G287" s="9">
        <v>0</v>
      </c>
      <c r="H287" s="1" t="s">
        <v>8</v>
      </c>
    </row>
    <row r="288" spans="1:8" ht="16.5" customHeight="1">
      <c r="A288" s="4">
        <v>45224.75</v>
      </c>
      <c r="B288" s="9">
        <v>5.8</v>
      </c>
      <c r="C288" s="9">
        <v>4</v>
      </c>
      <c r="D288" s="9">
        <v>10.4</v>
      </c>
      <c r="E288" s="2">
        <v>100</v>
      </c>
      <c r="F288" s="2">
        <v>96</v>
      </c>
      <c r="G288" s="9">
        <v>3.2</v>
      </c>
      <c r="H288" s="1" t="s">
        <v>15</v>
      </c>
    </row>
    <row r="289" spans="1:8" ht="16.5" customHeight="1">
      <c r="A289" s="4">
        <v>45291.25</v>
      </c>
      <c r="B289" s="9">
        <v>1.6</v>
      </c>
      <c r="C289" s="9">
        <v>4</v>
      </c>
      <c r="D289" s="9">
        <v>9</v>
      </c>
      <c r="E289" s="2">
        <v>100</v>
      </c>
      <c r="F289" s="2">
        <v>94</v>
      </c>
      <c r="G289" s="9">
        <v>0</v>
      </c>
      <c r="H289" s="1" t="s">
        <v>15</v>
      </c>
    </row>
    <row r="290" spans="1:8" ht="16.5" customHeight="1">
      <c r="A290" s="4">
        <v>45379.75</v>
      </c>
      <c r="B290" s="9">
        <v>12.8</v>
      </c>
      <c r="C290" s="9">
        <v>4</v>
      </c>
      <c r="D290" s="9">
        <v>8.6</v>
      </c>
      <c r="E290" s="2">
        <v>88</v>
      </c>
      <c r="F290" s="2">
        <v>59</v>
      </c>
      <c r="G290" s="9">
        <v>0</v>
      </c>
      <c r="H290" s="1" t="s">
        <v>15</v>
      </c>
    </row>
    <row r="291" spans="1:8" ht="16.5" customHeight="1">
      <c r="A291" s="4">
        <v>45383.5</v>
      </c>
      <c r="B291" s="9">
        <v>22.7</v>
      </c>
      <c r="C291" s="9">
        <v>4</v>
      </c>
      <c r="D291" s="9">
        <v>9</v>
      </c>
      <c r="E291" s="2">
        <v>13</v>
      </c>
      <c r="F291" s="2">
        <v>36</v>
      </c>
      <c r="G291" s="9">
        <v>0</v>
      </c>
      <c r="H291" s="1" t="s">
        <v>10</v>
      </c>
    </row>
    <row r="292" spans="1:8" ht="16.5" customHeight="1">
      <c r="A292" s="4">
        <v>45449.5</v>
      </c>
      <c r="B292" s="9">
        <v>20.9</v>
      </c>
      <c r="C292" s="9">
        <v>4</v>
      </c>
      <c r="D292" s="9">
        <v>8.1</v>
      </c>
      <c r="E292" s="2">
        <v>25</v>
      </c>
      <c r="F292" s="2">
        <v>51</v>
      </c>
      <c r="G292" s="9">
        <v>0</v>
      </c>
      <c r="H292" s="1" t="s">
        <v>10</v>
      </c>
    </row>
    <row r="293" spans="1:8" ht="16.5" customHeight="1">
      <c r="A293" s="4">
        <v>45461.5</v>
      </c>
      <c r="B293" s="9">
        <v>25.5</v>
      </c>
      <c r="C293" s="9">
        <v>4</v>
      </c>
      <c r="D293" s="9">
        <v>8.3000000000000007</v>
      </c>
      <c r="E293" s="2">
        <v>13</v>
      </c>
      <c r="F293" s="2">
        <v>46</v>
      </c>
      <c r="G293" s="9">
        <v>0</v>
      </c>
      <c r="H293" s="1" t="s">
        <v>10</v>
      </c>
    </row>
    <row r="294" spans="1:8" ht="16.5" customHeight="1">
      <c r="A294" s="4">
        <v>45220.5</v>
      </c>
      <c r="B294" s="9">
        <v>5.2</v>
      </c>
      <c r="C294" s="9">
        <v>4</v>
      </c>
      <c r="D294" s="9">
        <v>11.9</v>
      </c>
      <c r="E294" s="2">
        <v>100</v>
      </c>
      <c r="F294" s="2">
        <v>92</v>
      </c>
      <c r="G294" s="9">
        <v>0</v>
      </c>
      <c r="H294" s="1" t="s">
        <v>14</v>
      </c>
    </row>
    <row r="295" spans="1:8" ht="16.5" customHeight="1">
      <c r="A295" s="4">
        <v>45220.75</v>
      </c>
      <c r="B295" s="9">
        <v>5.8</v>
      </c>
      <c r="C295" s="9">
        <v>4</v>
      </c>
      <c r="D295" s="9">
        <v>9.1</v>
      </c>
      <c r="E295" s="2">
        <v>100</v>
      </c>
      <c r="F295" s="2">
        <v>97</v>
      </c>
      <c r="G295" s="9">
        <v>0.4</v>
      </c>
      <c r="H295" s="1" t="s">
        <v>14</v>
      </c>
    </row>
    <row r="296" spans="1:8" ht="16.5" customHeight="1">
      <c r="A296" s="4">
        <v>45277.75</v>
      </c>
      <c r="B296" s="9">
        <v>5.6</v>
      </c>
      <c r="C296" s="9">
        <v>4</v>
      </c>
      <c r="D296" s="9">
        <v>7.9</v>
      </c>
      <c r="E296" s="2">
        <v>100</v>
      </c>
      <c r="F296" s="2">
        <v>97</v>
      </c>
      <c r="G296" s="9">
        <v>1</v>
      </c>
      <c r="H296" s="1" t="s">
        <v>14</v>
      </c>
    </row>
    <row r="297" spans="1:8" ht="16.5" customHeight="1">
      <c r="A297" s="4">
        <v>45301.75</v>
      </c>
      <c r="B297" s="9">
        <v>0.7</v>
      </c>
      <c r="C297" s="9">
        <v>4</v>
      </c>
      <c r="D297" s="9">
        <v>9.3000000000000007</v>
      </c>
      <c r="E297" s="2">
        <v>100</v>
      </c>
      <c r="F297" s="2">
        <v>98</v>
      </c>
      <c r="G297" s="9">
        <v>0</v>
      </c>
      <c r="H297" s="1" t="s">
        <v>14</v>
      </c>
    </row>
    <row r="298" spans="1:8" ht="16.5" customHeight="1">
      <c r="A298" s="4">
        <v>45300.75</v>
      </c>
      <c r="B298" s="9">
        <v>-1.4</v>
      </c>
      <c r="C298" s="9">
        <v>4</v>
      </c>
      <c r="D298" s="9">
        <v>8</v>
      </c>
      <c r="E298" s="2">
        <v>100</v>
      </c>
      <c r="F298" s="2">
        <v>96</v>
      </c>
      <c r="G298" s="9">
        <v>0</v>
      </c>
      <c r="H298" s="1" t="s">
        <v>13</v>
      </c>
    </row>
    <row r="299" spans="1:8" ht="16.5" customHeight="1">
      <c r="A299" s="4">
        <v>45270.25</v>
      </c>
      <c r="B299" s="9">
        <v>-3.5</v>
      </c>
      <c r="C299" s="9">
        <v>4</v>
      </c>
      <c r="D299" s="9">
        <v>7.7</v>
      </c>
      <c r="E299" s="2">
        <v>100</v>
      </c>
      <c r="F299" s="2">
        <v>92</v>
      </c>
      <c r="G299" s="9">
        <v>0</v>
      </c>
      <c r="H299" s="1" t="s">
        <v>24</v>
      </c>
    </row>
    <row r="300" spans="1:8" ht="15.75">
      <c r="A300" s="4">
        <v>45287.25</v>
      </c>
      <c r="B300" s="9">
        <v>0.9</v>
      </c>
      <c r="C300" s="9">
        <v>4</v>
      </c>
      <c r="D300" s="9">
        <v>8.3000000000000007</v>
      </c>
      <c r="E300" s="2">
        <v>100</v>
      </c>
      <c r="F300" s="2">
        <v>95</v>
      </c>
      <c r="G300" s="9">
        <v>0</v>
      </c>
      <c r="H300" s="1" t="s">
        <v>24</v>
      </c>
    </row>
    <row r="301" spans="1:8" ht="15.75">
      <c r="A301" s="4">
        <v>45304.5</v>
      </c>
      <c r="B301" s="9">
        <v>-9.5</v>
      </c>
      <c r="C301" s="9">
        <v>4</v>
      </c>
      <c r="D301" s="9">
        <v>7.7</v>
      </c>
      <c r="E301" s="2">
        <v>100</v>
      </c>
      <c r="F301" s="2">
        <v>81</v>
      </c>
      <c r="G301" s="9">
        <v>0</v>
      </c>
      <c r="H301" s="1" t="s">
        <v>24</v>
      </c>
    </row>
    <row r="302" spans="1:8" ht="15.75">
      <c r="A302" s="4">
        <v>45183.5</v>
      </c>
      <c r="B302" s="9">
        <v>16.3</v>
      </c>
      <c r="C302" s="9">
        <v>3.9</v>
      </c>
      <c r="D302" s="9">
        <v>9.1999999999999993</v>
      </c>
      <c r="E302" s="2">
        <v>100</v>
      </c>
      <c r="F302" s="2">
        <v>82</v>
      </c>
      <c r="G302" s="9">
        <v>0</v>
      </c>
      <c r="H302" s="1" t="s">
        <v>11</v>
      </c>
    </row>
    <row r="303" spans="1:8" ht="15.75">
      <c r="A303" s="4">
        <v>45243.75</v>
      </c>
      <c r="B303" s="9">
        <v>3.7</v>
      </c>
      <c r="C303" s="9">
        <v>3.9</v>
      </c>
      <c r="D303" s="9">
        <v>8.1</v>
      </c>
      <c r="E303" s="2">
        <v>88</v>
      </c>
      <c r="F303" s="2">
        <v>88</v>
      </c>
      <c r="G303" s="9">
        <v>0</v>
      </c>
      <c r="H303" s="1" t="s">
        <v>11</v>
      </c>
    </row>
    <row r="304" spans="1:8" ht="15.75">
      <c r="A304" s="4">
        <v>45258</v>
      </c>
      <c r="B304" s="9">
        <v>-4.8</v>
      </c>
      <c r="C304" s="9">
        <v>3.9</v>
      </c>
      <c r="D304" s="9">
        <v>9.3000000000000007</v>
      </c>
      <c r="E304" s="2">
        <v>100</v>
      </c>
      <c r="F304" s="2">
        <v>87</v>
      </c>
      <c r="G304" s="9">
        <v>0</v>
      </c>
      <c r="H304" s="1" t="s">
        <v>11</v>
      </c>
    </row>
    <row r="305" spans="1:8" ht="15.75">
      <c r="A305" s="4">
        <v>45372.5</v>
      </c>
      <c r="B305" s="9">
        <v>8.4</v>
      </c>
      <c r="C305" s="9">
        <v>3.9</v>
      </c>
      <c r="D305" s="9">
        <v>8.3000000000000007</v>
      </c>
      <c r="E305" s="2">
        <v>88</v>
      </c>
      <c r="F305" s="2">
        <v>55</v>
      </c>
      <c r="G305" s="9">
        <v>0</v>
      </c>
      <c r="H305" s="1" t="s">
        <v>11</v>
      </c>
    </row>
    <row r="306" spans="1:8" ht="15.75">
      <c r="A306" s="4">
        <v>45395.5</v>
      </c>
      <c r="B306" s="9">
        <v>11.1</v>
      </c>
      <c r="C306" s="9">
        <v>3.9</v>
      </c>
      <c r="D306" s="9">
        <v>8.5</v>
      </c>
      <c r="E306" s="2">
        <v>100</v>
      </c>
      <c r="F306" s="2">
        <v>81</v>
      </c>
      <c r="G306" s="9">
        <v>0</v>
      </c>
      <c r="H306" s="1" t="s">
        <v>11</v>
      </c>
    </row>
    <row r="307" spans="1:8" ht="15.75">
      <c r="A307" s="4">
        <v>45396.25</v>
      </c>
      <c r="B307" s="9">
        <v>10.9</v>
      </c>
      <c r="C307" s="9">
        <v>3.9</v>
      </c>
      <c r="D307" s="9">
        <v>6.7</v>
      </c>
      <c r="E307" s="2">
        <v>88</v>
      </c>
      <c r="F307" s="2">
        <v>85</v>
      </c>
      <c r="G307" s="9">
        <v>0</v>
      </c>
      <c r="H307" s="1" t="s">
        <v>11</v>
      </c>
    </row>
    <row r="308" spans="1:8" ht="15.75">
      <c r="A308" s="4">
        <v>45462.25</v>
      </c>
      <c r="B308" s="9">
        <v>19.3</v>
      </c>
      <c r="C308" s="9">
        <v>3.9</v>
      </c>
      <c r="D308" s="9">
        <v>6.3</v>
      </c>
      <c r="E308" s="2">
        <v>88</v>
      </c>
      <c r="F308" s="2">
        <v>76</v>
      </c>
      <c r="G308" s="9">
        <v>0</v>
      </c>
      <c r="H308" s="1" t="s">
        <v>11</v>
      </c>
    </row>
    <row r="309" spans="1:8" ht="15.75">
      <c r="A309" s="4">
        <v>45479.25</v>
      </c>
      <c r="B309" s="9">
        <v>17.5</v>
      </c>
      <c r="C309" s="9">
        <v>3.9</v>
      </c>
      <c r="D309" s="9">
        <v>6.8</v>
      </c>
      <c r="E309" s="2">
        <v>0</v>
      </c>
      <c r="F309" s="2">
        <v>59</v>
      </c>
      <c r="G309" s="9">
        <v>0</v>
      </c>
      <c r="H309" s="1" t="s">
        <v>8</v>
      </c>
    </row>
    <row r="310" spans="1:8" ht="15.75">
      <c r="A310" s="4">
        <v>45210.25</v>
      </c>
      <c r="B310" s="9">
        <v>5</v>
      </c>
      <c r="C310" s="9">
        <v>3.9</v>
      </c>
      <c r="D310" s="9">
        <v>8.1999999999999993</v>
      </c>
      <c r="E310" s="2">
        <v>100</v>
      </c>
      <c r="F310" s="2">
        <v>84</v>
      </c>
      <c r="G310" s="9">
        <v>0</v>
      </c>
      <c r="H310" s="1" t="s">
        <v>15</v>
      </c>
    </row>
    <row r="311" spans="1:8" ht="15.75">
      <c r="A311" s="4">
        <v>45446.75</v>
      </c>
      <c r="B311" s="9">
        <v>20.6</v>
      </c>
      <c r="C311" s="9">
        <v>3.9</v>
      </c>
      <c r="D311" s="9">
        <v>7.8</v>
      </c>
      <c r="E311" s="2">
        <v>13</v>
      </c>
      <c r="F311" s="2">
        <v>66</v>
      </c>
      <c r="G311" s="9">
        <v>0</v>
      </c>
      <c r="H311" s="1" t="s">
        <v>10</v>
      </c>
    </row>
    <row r="312" spans="1:8" ht="15.75">
      <c r="A312" s="4">
        <v>45281</v>
      </c>
      <c r="B312" s="9">
        <v>1.4</v>
      </c>
      <c r="C312" s="9">
        <v>3.9</v>
      </c>
      <c r="D312" s="9">
        <v>7.7</v>
      </c>
      <c r="E312" s="2">
        <v>100</v>
      </c>
      <c r="F312" s="2">
        <v>97</v>
      </c>
      <c r="G312" s="9">
        <v>1.6</v>
      </c>
      <c r="H312" s="1" t="s">
        <v>22</v>
      </c>
    </row>
    <row r="313" spans="1:8" ht="15.75">
      <c r="A313" s="4">
        <v>45334.25</v>
      </c>
      <c r="B313" s="9">
        <v>1.6</v>
      </c>
      <c r="C313" s="9">
        <v>3.9</v>
      </c>
      <c r="D313" s="9">
        <v>6.3</v>
      </c>
      <c r="E313" s="2">
        <v>100</v>
      </c>
      <c r="F313" s="2">
        <v>98</v>
      </c>
      <c r="G313" s="9">
        <v>0</v>
      </c>
      <c r="H313" s="1" t="s">
        <v>14</v>
      </c>
    </row>
    <row r="314" spans="1:8" ht="15.75">
      <c r="A314" s="4">
        <v>45343.75</v>
      </c>
      <c r="B314" s="9">
        <v>2.6</v>
      </c>
      <c r="C314" s="9">
        <v>3.9</v>
      </c>
      <c r="D314" s="9">
        <v>6.7</v>
      </c>
      <c r="E314" s="2">
        <v>100</v>
      </c>
      <c r="F314" s="2">
        <v>99</v>
      </c>
      <c r="G314" s="9">
        <v>0.8</v>
      </c>
      <c r="H314" s="1" t="s">
        <v>14</v>
      </c>
    </row>
    <row r="315" spans="1:8" ht="15.75">
      <c r="A315" s="4">
        <v>45385.75</v>
      </c>
      <c r="B315" s="9">
        <v>1.8</v>
      </c>
      <c r="C315" s="9">
        <v>3.9</v>
      </c>
      <c r="D315" s="9">
        <v>10.9</v>
      </c>
      <c r="E315" s="2">
        <v>100</v>
      </c>
      <c r="F315" s="2">
        <v>94</v>
      </c>
      <c r="G315" s="9">
        <v>0.3</v>
      </c>
      <c r="H315" s="1" t="s">
        <v>14</v>
      </c>
    </row>
    <row r="316" spans="1:8" ht="15.75">
      <c r="A316" s="4">
        <v>45422.5</v>
      </c>
      <c r="B316" s="9">
        <v>10.9</v>
      </c>
      <c r="C316" s="9">
        <v>3.9</v>
      </c>
      <c r="D316" s="9">
        <v>9</v>
      </c>
      <c r="E316" s="2">
        <v>100</v>
      </c>
      <c r="F316" s="2">
        <v>96</v>
      </c>
      <c r="G316" s="9">
        <v>0.1</v>
      </c>
      <c r="H316" s="1" t="s">
        <v>14</v>
      </c>
    </row>
    <row r="317" spans="1:8" ht="15.75">
      <c r="A317" s="4">
        <v>45192.25</v>
      </c>
      <c r="B317" s="9">
        <v>17.899999999999999</v>
      </c>
      <c r="C317" s="9">
        <v>3.9</v>
      </c>
      <c r="D317" s="9">
        <v>6.7</v>
      </c>
      <c r="E317" s="2">
        <v>50</v>
      </c>
      <c r="F317" s="2">
        <v>70</v>
      </c>
      <c r="G317" s="9">
        <v>0</v>
      </c>
      <c r="H317" s="1" t="s">
        <v>12</v>
      </c>
    </row>
    <row r="318" spans="1:8" ht="15.75">
      <c r="A318" s="4">
        <v>45239.5</v>
      </c>
      <c r="B318" s="9">
        <v>8.6</v>
      </c>
      <c r="C318" s="9">
        <v>3.9</v>
      </c>
      <c r="D318" s="9">
        <v>7.2</v>
      </c>
      <c r="E318" s="2">
        <v>50</v>
      </c>
      <c r="F318" s="2">
        <v>79</v>
      </c>
      <c r="G318" s="9">
        <v>0</v>
      </c>
      <c r="H318" s="1" t="s">
        <v>12</v>
      </c>
    </row>
    <row r="319" spans="1:8" ht="15.75">
      <c r="A319" s="4">
        <v>45446.5</v>
      </c>
      <c r="B319" s="9">
        <v>21.5</v>
      </c>
      <c r="C319" s="9">
        <v>3.9</v>
      </c>
      <c r="D319" s="9">
        <v>7.5</v>
      </c>
      <c r="E319" s="2">
        <v>50</v>
      </c>
      <c r="F319" s="2">
        <v>66</v>
      </c>
      <c r="G319" s="9">
        <v>0</v>
      </c>
      <c r="H319" s="1" t="s">
        <v>12</v>
      </c>
    </row>
    <row r="320" spans="1:8" ht="15.75">
      <c r="A320" s="4">
        <v>45517.5</v>
      </c>
      <c r="B320" s="9">
        <v>20.9</v>
      </c>
      <c r="C320" s="9">
        <v>3.9</v>
      </c>
      <c r="D320" s="9">
        <v>8.5</v>
      </c>
      <c r="E320" s="2">
        <v>50</v>
      </c>
      <c r="F320" s="2">
        <v>56</v>
      </c>
      <c r="G320" s="9">
        <v>0</v>
      </c>
      <c r="H320" s="1" t="s">
        <v>12</v>
      </c>
    </row>
    <row r="321" spans="1:8" ht="15.75">
      <c r="A321" s="4">
        <v>45366.25</v>
      </c>
      <c r="B321" s="9">
        <v>2.1</v>
      </c>
      <c r="C321" s="9">
        <v>3.9</v>
      </c>
      <c r="D321" s="9">
        <v>6.9</v>
      </c>
      <c r="E321" s="2">
        <v>100</v>
      </c>
      <c r="F321" s="2">
        <v>96</v>
      </c>
      <c r="G321" s="9">
        <v>0</v>
      </c>
      <c r="H321" s="1" t="s">
        <v>13</v>
      </c>
    </row>
    <row r="322" spans="1:8" ht="15.75">
      <c r="A322" s="4">
        <v>45201.5</v>
      </c>
      <c r="B322" s="9">
        <v>16.899999999999999</v>
      </c>
      <c r="C322" s="9">
        <v>3.8</v>
      </c>
      <c r="D322" s="9">
        <v>6.9</v>
      </c>
      <c r="E322" s="2">
        <v>88</v>
      </c>
      <c r="F322" s="2">
        <v>52</v>
      </c>
      <c r="G322" s="9">
        <v>0</v>
      </c>
      <c r="H322" s="1" t="s">
        <v>11</v>
      </c>
    </row>
    <row r="323" spans="1:8" ht="15.75">
      <c r="A323" s="4">
        <v>45240.75</v>
      </c>
      <c r="B323" s="9">
        <v>5.7</v>
      </c>
      <c r="C323" s="9">
        <v>3.8</v>
      </c>
      <c r="D323" s="9">
        <v>6.9</v>
      </c>
      <c r="E323" s="2">
        <v>88</v>
      </c>
      <c r="F323" s="2">
        <v>81</v>
      </c>
      <c r="G323" s="9">
        <v>0</v>
      </c>
      <c r="H323" s="1" t="s">
        <v>11</v>
      </c>
    </row>
    <row r="324" spans="1:8" ht="15.75">
      <c r="A324" s="4">
        <v>45250</v>
      </c>
      <c r="B324" s="9">
        <v>-0.3</v>
      </c>
      <c r="C324" s="9">
        <v>3.8</v>
      </c>
      <c r="D324" s="9">
        <v>6.7</v>
      </c>
      <c r="E324" s="2">
        <v>100</v>
      </c>
      <c r="F324" s="2">
        <v>82</v>
      </c>
      <c r="G324" s="9">
        <v>0</v>
      </c>
      <c r="H324" s="1" t="s">
        <v>11</v>
      </c>
    </row>
    <row r="325" spans="1:8" ht="15.75">
      <c r="A325" s="4">
        <v>45289</v>
      </c>
      <c r="B325" s="9">
        <v>3.9</v>
      </c>
      <c r="C325" s="9">
        <v>3.8</v>
      </c>
      <c r="D325" s="9">
        <v>7.3</v>
      </c>
      <c r="E325" s="2">
        <v>100</v>
      </c>
      <c r="F325" s="2">
        <v>95</v>
      </c>
      <c r="G325" s="9">
        <v>0</v>
      </c>
      <c r="H325" s="1" t="s">
        <v>11</v>
      </c>
    </row>
    <row r="326" spans="1:8" ht="15.75">
      <c r="A326" s="4">
        <v>45302.5</v>
      </c>
      <c r="B326" s="9">
        <v>1.4</v>
      </c>
      <c r="C326" s="9">
        <v>3.8</v>
      </c>
      <c r="D326" s="9">
        <v>12.9</v>
      </c>
      <c r="E326" s="2">
        <v>88</v>
      </c>
      <c r="F326" s="2">
        <v>74</v>
      </c>
      <c r="G326" s="9">
        <v>0</v>
      </c>
      <c r="H326" s="1" t="s">
        <v>11</v>
      </c>
    </row>
    <row r="327" spans="1:8" ht="15.75">
      <c r="A327" s="4">
        <v>45337.5</v>
      </c>
      <c r="B327" s="9">
        <v>2.9</v>
      </c>
      <c r="C327" s="9">
        <v>3.8</v>
      </c>
      <c r="D327" s="9">
        <v>6.7</v>
      </c>
      <c r="E327" s="2">
        <v>100</v>
      </c>
      <c r="F327" s="2">
        <v>80</v>
      </c>
      <c r="G327" s="9">
        <v>0</v>
      </c>
      <c r="H327" s="1" t="s">
        <v>11</v>
      </c>
    </row>
    <row r="328" spans="1:8" ht="15.75">
      <c r="A328" s="4">
        <v>45367</v>
      </c>
      <c r="B328" s="9">
        <v>3.4</v>
      </c>
      <c r="C328" s="9">
        <v>3.8</v>
      </c>
      <c r="D328" s="9">
        <v>6.6</v>
      </c>
      <c r="E328" s="2">
        <v>88</v>
      </c>
      <c r="F328" s="2">
        <v>82</v>
      </c>
      <c r="G328" s="9">
        <v>0</v>
      </c>
      <c r="H328" s="1" t="s">
        <v>11</v>
      </c>
    </row>
    <row r="329" spans="1:8" ht="15.75">
      <c r="A329" s="4">
        <v>45382.75</v>
      </c>
      <c r="B329" s="9">
        <v>20.100000000000001</v>
      </c>
      <c r="C329" s="9">
        <v>3.8</v>
      </c>
      <c r="D329" s="9">
        <v>9.4</v>
      </c>
      <c r="E329" s="2">
        <v>88</v>
      </c>
      <c r="F329" s="2">
        <v>31</v>
      </c>
      <c r="G329" s="9">
        <v>0</v>
      </c>
      <c r="H329" s="1" t="s">
        <v>11</v>
      </c>
    </row>
    <row r="330" spans="1:8" ht="15.75">
      <c r="A330" s="4">
        <v>45472.25</v>
      </c>
      <c r="B330" s="9">
        <v>20</v>
      </c>
      <c r="C330" s="9">
        <v>3.8</v>
      </c>
      <c r="D330" s="9">
        <v>6.8</v>
      </c>
      <c r="E330" s="2">
        <v>100</v>
      </c>
      <c r="F330" s="2">
        <v>83</v>
      </c>
      <c r="G330" s="9">
        <v>0</v>
      </c>
      <c r="H330" s="1" t="s">
        <v>11</v>
      </c>
    </row>
    <row r="331" spans="1:8" ht="15.75">
      <c r="A331" s="4">
        <v>45393</v>
      </c>
      <c r="B331" s="9">
        <v>7.4</v>
      </c>
      <c r="C331" s="9">
        <v>3.8</v>
      </c>
      <c r="D331" s="9">
        <v>9</v>
      </c>
      <c r="E331" s="2">
        <v>63</v>
      </c>
      <c r="F331" s="2">
        <v>77</v>
      </c>
      <c r="G331" s="9">
        <v>0</v>
      </c>
      <c r="H331" s="1" t="s">
        <v>9</v>
      </c>
    </row>
    <row r="332" spans="1:8" ht="15.75">
      <c r="A332" s="4">
        <v>45188.25</v>
      </c>
      <c r="B332" s="9">
        <v>17.100000000000001</v>
      </c>
      <c r="C332" s="9">
        <v>3.8</v>
      </c>
      <c r="D332" s="9">
        <v>7.1</v>
      </c>
      <c r="E332" s="2">
        <v>0</v>
      </c>
      <c r="F332" s="2">
        <v>70</v>
      </c>
      <c r="G332" s="9">
        <v>0</v>
      </c>
      <c r="H332" s="1" t="s">
        <v>8</v>
      </c>
    </row>
    <row r="333" spans="1:8" ht="15.75">
      <c r="A333" s="4">
        <v>45232.75</v>
      </c>
      <c r="B333" s="9">
        <v>6.3</v>
      </c>
      <c r="C333" s="9">
        <v>3.8</v>
      </c>
      <c r="D333" s="9">
        <v>8</v>
      </c>
      <c r="E333" s="2">
        <v>0</v>
      </c>
      <c r="F333" s="2">
        <v>87</v>
      </c>
      <c r="G333" s="9">
        <v>0</v>
      </c>
      <c r="H333" s="1" t="s">
        <v>8</v>
      </c>
    </row>
    <row r="334" spans="1:8" ht="15.75">
      <c r="A334" s="4">
        <v>45233</v>
      </c>
      <c r="B334" s="9">
        <v>6.6</v>
      </c>
      <c r="C334" s="9">
        <v>3.8</v>
      </c>
      <c r="D334" s="9">
        <v>8.1999999999999993</v>
      </c>
      <c r="E334" s="2">
        <v>0</v>
      </c>
      <c r="F334" s="2">
        <v>88</v>
      </c>
      <c r="G334" s="9">
        <v>0</v>
      </c>
      <c r="H334" s="1" t="s">
        <v>8</v>
      </c>
    </row>
    <row r="335" spans="1:8" ht="15.75">
      <c r="A335" s="4">
        <v>45483.25</v>
      </c>
      <c r="B335" s="9">
        <v>22.7</v>
      </c>
      <c r="C335" s="9">
        <v>3.8</v>
      </c>
      <c r="D335" s="9">
        <v>6.6</v>
      </c>
      <c r="E335" s="2">
        <v>0</v>
      </c>
      <c r="F335" s="2">
        <v>56</v>
      </c>
      <c r="G335" s="9">
        <v>0</v>
      </c>
      <c r="H335" s="1" t="s">
        <v>8</v>
      </c>
    </row>
    <row r="336" spans="1:8" ht="15.75">
      <c r="A336" s="4">
        <v>45217.25</v>
      </c>
      <c r="B336" s="9">
        <v>4.9000000000000004</v>
      </c>
      <c r="C336" s="9">
        <v>3.8</v>
      </c>
      <c r="D336" s="9">
        <v>8.5</v>
      </c>
      <c r="E336" s="2">
        <v>100</v>
      </c>
      <c r="F336" s="2">
        <v>96</v>
      </c>
      <c r="G336" s="9">
        <v>0.9</v>
      </c>
      <c r="H336" s="1" t="s">
        <v>15</v>
      </c>
    </row>
    <row r="337" spans="1:8" ht="15.75">
      <c r="A337" s="4">
        <v>45301.5</v>
      </c>
      <c r="B337" s="9">
        <v>0.8</v>
      </c>
      <c r="C337" s="9">
        <v>3.8</v>
      </c>
      <c r="D337" s="9">
        <v>7.2</v>
      </c>
      <c r="E337" s="2">
        <v>100</v>
      </c>
      <c r="F337" s="2">
        <v>98</v>
      </c>
      <c r="G337" s="9">
        <v>0.1</v>
      </c>
      <c r="H337" s="1" t="s">
        <v>15</v>
      </c>
    </row>
    <row r="338" spans="1:8" ht="15.75">
      <c r="A338" s="4">
        <v>45419.25</v>
      </c>
      <c r="B338" s="9">
        <v>5.2</v>
      </c>
      <c r="C338" s="9">
        <v>3.8</v>
      </c>
      <c r="D338" s="9">
        <v>9</v>
      </c>
      <c r="E338" s="2">
        <v>88</v>
      </c>
      <c r="F338" s="2">
        <v>82</v>
      </c>
      <c r="G338" s="9">
        <v>0</v>
      </c>
      <c r="H338" s="1" t="s">
        <v>15</v>
      </c>
    </row>
    <row r="339" spans="1:8" ht="15.75">
      <c r="A339" s="4">
        <v>45504.5</v>
      </c>
      <c r="B339" s="9">
        <v>21.8</v>
      </c>
      <c r="C339" s="9">
        <v>3.8</v>
      </c>
      <c r="D339" s="9">
        <v>9.1</v>
      </c>
      <c r="E339" s="2">
        <v>25</v>
      </c>
      <c r="F339" s="2">
        <v>52</v>
      </c>
      <c r="G339" s="9">
        <v>0</v>
      </c>
      <c r="H339" s="1" t="s">
        <v>10</v>
      </c>
    </row>
    <row r="340" spans="1:8" ht="15.75">
      <c r="A340" s="4">
        <v>45317</v>
      </c>
      <c r="B340" s="9">
        <v>0</v>
      </c>
      <c r="C340" s="9">
        <v>3.8</v>
      </c>
      <c r="D340" s="9">
        <v>9.1</v>
      </c>
      <c r="E340" s="2">
        <v>100</v>
      </c>
      <c r="F340" s="2">
        <v>99</v>
      </c>
      <c r="G340" s="9">
        <v>0</v>
      </c>
      <c r="H340" s="1" t="s">
        <v>22</v>
      </c>
    </row>
    <row r="341" spans="1:8" ht="15.75">
      <c r="A341" s="4">
        <v>45222.25</v>
      </c>
      <c r="B341" s="9">
        <v>6.8</v>
      </c>
      <c r="C341" s="9">
        <v>3.8</v>
      </c>
      <c r="D341" s="9">
        <v>8.1</v>
      </c>
      <c r="E341" s="2">
        <v>100</v>
      </c>
      <c r="F341" s="2">
        <v>99</v>
      </c>
      <c r="G341" s="9">
        <v>0.4</v>
      </c>
      <c r="H341" s="1" t="s">
        <v>14</v>
      </c>
    </row>
    <row r="342" spans="1:8" ht="15.75">
      <c r="A342" s="4">
        <v>45231.5</v>
      </c>
      <c r="B342" s="9">
        <v>7.7</v>
      </c>
      <c r="C342" s="9">
        <v>3.8</v>
      </c>
      <c r="D342" s="9">
        <v>9.4</v>
      </c>
      <c r="E342" s="2">
        <v>100</v>
      </c>
      <c r="F342" s="2">
        <v>94</v>
      </c>
      <c r="G342" s="9">
        <v>0</v>
      </c>
      <c r="H342" s="1" t="s">
        <v>14</v>
      </c>
    </row>
    <row r="343" spans="1:8" ht="15.75">
      <c r="A343" s="4">
        <v>45254.75</v>
      </c>
      <c r="B343" s="9">
        <v>0.4</v>
      </c>
      <c r="C343" s="9">
        <v>3.8</v>
      </c>
      <c r="D343" s="9">
        <v>6.9</v>
      </c>
      <c r="E343" s="2">
        <v>100</v>
      </c>
      <c r="F343" s="2">
        <v>93</v>
      </c>
      <c r="G343" s="9">
        <v>0.1</v>
      </c>
      <c r="H343" s="1" t="s">
        <v>14</v>
      </c>
    </row>
    <row r="344" spans="1:8" ht="15.75">
      <c r="A344" s="4">
        <v>45276.5</v>
      </c>
      <c r="B344" s="9">
        <v>2.7</v>
      </c>
      <c r="C344" s="9">
        <v>3.8</v>
      </c>
      <c r="D344" s="9">
        <v>7.5</v>
      </c>
      <c r="E344" s="2">
        <v>100</v>
      </c>
      <c r="F344" s="2">
        <v>97</v>
      </c>
      <c r="G344" s="9">
        <v>0</v>
      </c>
      <c r="H344" s="1" t="s">
        <v>14</v>
      </c>
    </row>
    <row r="345" spans="1:8" ht="15.75">
      <c r="A345" s="4">
        <v>45374</v>
      </c>
      <c r="B345" s="9">
        <v>6.3</v>
      </c>
      <c r="C345" s="9">
        <v>3.8</v>
      </c>
      <c r="D345" s="9">
        <v>7.8</v>
      </c>
      <c r="E345" s="2">
        <v>100</v>
      </c>
      <c r="F345" s="2">
        <v>98</v>
      </c>
      <c r="G345" s="9">
        <v>0.3</v>
      </c>
      <c r="H345" s="1" t="s">
        <v>14</v>
      </c>
    </row>
    <row r="346" spans="1:8" ht="15.75">
      <c r="A346" s="4">
        <v>45230.25</v>
      </c>
      <c r="B346" s="9">
        <v>7.7</v>
      </c>
      <c r="C346" s="9">
        <v>3.8</v>
      </c>
      <c r="D346" s="9">
        <v>7.3</v>
      </c>
      <c r="E346" s="2">
        <v>88</v>
      </c>
      <c r="F346" s="2">
        <v>98</v>
      </c>
      <c r="G346" s="9">
        <v>0</v>
      </c>
      <c r="H346" s="1" t="s">
        <v>13</v>
      </c>
    </row>
    <row r="347" spans="1:8" ht="15.75">
      <c r="A347" s="4">
        <v>45269.5</v>
      </c>
      <c r="B347" s="9">
        <v>-4.5999999999999996</v>
      </c>
      <c r="C347" s="9">
        <v>3.8</v>
      </c>
      <c r="D347" s="9">
        <v>6.9</v>
      </c>
      <c r="E347" s="2">
        <v>100</v>
      </c>
      <c r="F347" s="2">
        <v>89</v>
      </c>
      <c r="G347" s="9">
        <v>0</v>
      </c>
      <c r="H347" s="1" t="s">
        <v>13</v>
      </c>
    </row>
    <row r="348" spans="1:8" ht="15.75">
      <c r="A348" s="4">
        <v>45279</v>
      </c>
      <c r="B348" s="9">
        <v>5.5</v>
      </c>
      <c r="C348" s="9">
        <v>3.8</v>
      </c>
      <c r="D348" s="9">
        <v>7.1</v>
      </c>
      <c r="E348" s="2">
        <v>100</v>
      </c>
      <c r="F348" s="2">
        <v>99</v>
      </c>
      <c r="G348" s="9">
        <v>0</v>
      </c>
      <c r="H348" s="1" t="s">
        <v>13</v>
      </c>
    </row>
    <row r="349" spans="1:8" ht="15.75">
      <c r="A349" s="4">
        <v>45294.5</v>
      </c>
      <c r="B349" s="9">
        <v>-9.1999999999999993</v>
      </c>
      <c r="C349" s="9">
        <v>3.8</v>
      </c>
      <c r="D349" s="9">
        <v>9.1999999999999993</v>
      </c>
      <c r="E349" s="2">
        <v>100</v>
      </c>
      <c r="F349" s="2">
        <v>80</v>
      </c>
      <c r="G349" s="9">
        <v>0</v>
      </c>
      <c r="H349" s="1" t="s">
        <v>24</v>
      </c>
    </row>
    <row r="350" spans="1:8" ht="15.75">
      <c r="A350" s="4">
        <v>45305.25</v>
      </c>
      <c r="B350" s="9">
        <v>-6.4</v>
      </c>
      <c r="C350" s="9">
        <v>3.8</v>
      </c>
      <c r="D350" s="9">
        <v>6.5</v>
      </c>
      <c r="E350" s="2">
        <v>100</v>
      </c>
      <c r="F350" s="2">
        <v>92</v>
      </c>
      <c r="G350" s="9">
        <v>0.2</v>
      </c>
      <c r="H350" s="1" t="s">
        <v>24</v>
      </c>
    </row>
    <row r="351" spans="1:8" ht="15.75">
      <c r="A351" s="4">
        <v>45250.5</v>
      </c>
      <c r="B351" s="9">
        <v>0.3</v>
      </c>
      <c r="C351" s="9">
        <v>3.7</v>
      </c>
      <c r="D351" s="9">
        <v>8.1</v>
      </c>
      <c r="E351" s="2">
        <v>100</v>
      </c>
      <c r="F351" s="2">
        <v>55</v>
      </c>
      <c r="G351" s="9">
        <v>0</v>
      </c>
      <c r="H351" s="1" t="s">
        <v>11</v>
      </c>
    </row>
    <row r="352" spans="1:8" ht="15.75">
      <c r="A352" s="4">
        <v>45284.5</v>
      </c>
      <c r="B352" s="9">
        <v>-0.1</v>
      </c>
      <c r="C352" s="9">
        <v>3.7</v>
      </c>
      <c r="D352" s="9">
        <v>8</v>
      </c>
      <c r="E352" s="2">
        <v>100</v>
      </c>
      <c r="F352" s="2">
        <v>91</v>
      </c>
      <c r="G352" s="9">
        <v>0</v>
      </c>
      <c r="H352" s="1" t="s">
        <v>11</v>
      </c>
    </row>
    <row r="353" spans="1:8" ht="15.75">
      <c r="A353" s="4">
        <v>45323.25</v>
      </c>
      <c r="B353" s="9">
        <v>0.7</v>
      </c>
      <c r="C353" s="9">
        <v>3.7</v>
      </c>
      <c r="D353" s="9">
        <v>8.1999999999999993</v>
      </c>
      <c r="E353" s="2">
        <v>100</v>
      </c>
      <c r="F353" s="2">
        <v>84</v>
      </c>
      <c r="G353" s="9">
        <v>0</v>
      </c>
      <c r="H353" s="1" t="s">
        <v>11</v>
      </c>
    </row>
    <row r="354" spans="1:8" ht="15.75">
      <c r="A354" s="4">
        <v>45356.5</v>
      </c>
      <c r="B354" s="9">
        <v>4.8</v>
      </c>
      <c r="C354" s="9">
        <v>3.7</v>
      </c>
      <c r="D354" s="9">
        <v>10.1</v>
      </c>
      <c r="E354" s="2">
        <v>100</v>
      </c>
      <c r="F354" s="2">
        <v>60</v>
      </c>
      <c r="G354" s="9">
        <v>0</v>
      </c>
      <c r="H354" s="1" t="s">
        <v>11</v>
      </c>
    </row>
    <row r="355" spans="1:8" ht="15.75">
      <c r="A355" s="4">
        <v>45363.25</v>
      </c>
      <c r="B355" s="9">
        <v>0.4</v>
      </c>
      <c r="C355" s="9">
        <v>3.7</v>
      </c>
      <c r="D355" s="9">
        <v>8.5</v>
      </c>
      <c r="E355" s="2">
        <v>100</v>
      </c>
      <c r="F355" s="2">
        <v>58</v>
      </c>
      <c r="G355" s="9">
        <v>0</v>
      </c>
      <c r="H355" s="1" t="s">
        <v>11</v>
      </c>
    </row>
    <row r="356" spans="1:8" ht="15.75">
      <c r="A356" s="4">
        <v>45364.5</v>
      </c>
      <c r="B356" s="9">
        <v>2.2999999999999998</v>
      </c>
      <c r="C356" s="9">
        <v>3.7</v>
      </c>
      <c r="D356" s="9">
        <v>6.3</v>
      </c>
      <c r="E356" s="2">
        <v>100</v>
      </c>
      <c r="F356" s="2">
        <v>84</v>
      </c>
      <c r="G356" s="9">
        <v>0</v>
      </c>
      <c r="H356" s="1" t="s">
        <v>11</v>
      </c>
    </row>
    <row r="357" spans="1:8" ht="15.75">
      <c r="A357" s="4">
        <v>45365.75</v>
      </c>
      <c r="B357" s="9">
        <v>4</v>
      </c>
      <c r="C357" s="9">
        <v>3.7</v>
      </c>
      <c r="D357" s="9">
        <v>5.9</v>
      </c>
      <c r="E357" s="2">
        <v>100</v>
      </c>
      <c r="F357" s="2">
        <v>86</v>
      </c>
      <c r="G357" s="9">
        <v>0</v>
      </c>
      <c r="H357" s="1" t="s">
        <v>11</v>
      </c>
    </row>
    <row r="358" spans="1:8" ht="15.75">
      <c r="A358" s="4">
        <v>45466.5</v>
      </c>
      <c r="B358" s="9">
        <v>17.399999999999999</v>
      </c>
      <c r="C358" s="9">
        <v>3.7</v>
      </c>
      <c r="D358" s="9">
        <v>7.6</v>
      </c>
      <c r="E358" s="2">
        <v>100</v>
      </c>
      <c r="F358" s="2">
        <v>75</v>
      </c>
      <c r="G358" s="9">
        <v>0</v>
      </c>
      <c r="H358" s="1" t="s">
        <v>11</v>
      </c>
    </row>
    <row r="359" spans="1:8" ht="15.75">
      <c r="A359" s="4">
        <v>45344.5</v>
      </c>
      <c r="B359" s="9">
        <v>6.4</v>
      </c>
      <c r="C359" s="9">
        <v>3.7</v>
      </c>
      <c r="D359" s="9">
        <v>6.1</v>
      </c>
      <c r="E359" s="2">
        <v>63</v>
      </c>
      <c r="F359" s="2">
        <v>83</v>
      </c>
      <c r="G359" s="9">
        <v>0</v>
      </c>
      <c r="H359" s="1" t="s">
        <v>9</v>
      </c>
    </row>
    <row r="360" spans="1:8" ht="15.75">
      <c r="A360" s="4">
        <v>45189.5</v>
      </c>
      <c r="B360" s="9">
        <v>21.5</v>
      </c>
      <c r="C360" s="9">
        <v>3.7</v>
      </c>
      <c r="D360" s="9">
        <v>8.8000000000000007</v>
      </c>
      <c r="E360" s="2">
        <v>0</v>
      </c>
      <c r="F360" s="2">
        <v>42</v>
      </c>
      <c r="G360" s="9">
        <v>0</v>
      </c>
      <c r="H360" s="1" t="s">
        <v>8</v>
      </c>
    </row>
    <row r="361" spans="1:8" ht="15.75">
      <c r="A361" s="4">
        <v>45289.25</v>
      </c>
      <c r="B361" s="9">
        <v>3.9</v>
      </c>
      <c r="C361" s="9">
        <v>3.7</v>
      </c>
      <c r="D361" s="9">
        <v>7.1</v>
      </c>
      <c r="E361" s="2">
        <v>88</v>
      </c>
      <c r="F361" s="2">
        <v>96</v>
      </c>
      <c r="G361" s="9">
        <v>0</v>
      </c>
      <c r="H361" s="1" t="s">
        <v>15</v>
      </c>
    </row>
    <row r="362" spans="1:8" ht="15.75">
      <c r="A362" s="4">
        <v>45373.75</v>
      </c>
      <c r="B362" s="9">
        <v>5.0999999999999996</v>
      </c>
      <c r="C362" s="9">
        <v>3.7</v>
      </c>
      <c r="D362" s="9">
        <v>6.9</v>
      </c>
      <c r="E362" s="2">
        <v>100</v>
      </c>
      <c r="F362" s="2">
        <v>89</v>
      </c>
      <c r="G362" s="9">
        <v>0</v>
      </c>
      <c r="H362" s="1" t="s">
        <v>15</v>
      </c>
    </row>
    <row r="363" spans="1:8" ht="15.75">
      <c r="A363" s="4">
        <v>45205.25</v>
      </c>
      <c r="B363" s="9">
        <v>7.3</v>
      </c>
      <c r="C363" s="9">
        <v>3.7</v>
      </c>
      <c r="D363" s="9">
        <v>7.4</v>
      </c>
      <c r="E363" s="2">
        <v>25</v>
      </c>
      <c r="F363" s="2">
        <v>77</v>
      </c>
      <c r="G363" s="9">
        <v>0</v>
      </c>
      <c r="H363" s="1" t="s">
        <v>10</v>
      </c>
    </row>
    <row r="364" spans="1:8" ht="15.75">
      <c r="A364" s="4">
        <v>45455.5</v>
      </c>
      <c r="B364" s="9">
        <v>19.5</v>
      </c>
      <c r="C364" s="9">
        <v>3.7</v>
      </c>
      <c r="D364" s="9">
        <v>7.8</v>
      </c>
      <c r="E364" s="2">
        <v>25</v>
      </c>
      <c r="F364" s="2">
        <v>44</v>
      </c>
      <c r="G364" s="9">
        <v>0</v>
      </c>
      <c r="H364" s="1" t="s">
        <v>10</v>
      </c>
    </row>
    <row r="365" spans="1:8" ht="15.75">
      <c r="A365" s="4">
        <v>45278.5</v>
      </c>
      <c r="B365" s="9">
        <v>6</v>
      </c>
      <c r="C365" s="9">
        <v>3.7</v>
      </c>
      <c r="D365" s="9">
        <v>6.5</v>
      </c>
      <c r="E365" s="2">
        <v>100</v>
      </c>
      <c r="F365" s="2">
        <v>98</v>
      </c>
      <c r="G365" s="9">
        <v>0.2</v>
      </c>
      <c r="H365" s="1" t="s">
        <v>14</v>
      </c>
    </row>
    <row r="366" spans="1:8" ht="15.75">
      <c r="A366" s="4">
        <v>45286.25</v>
      </c>
      <c r="B366" s="9">
        <v>1.3</v>
      </c>
      <c r="C366" s="9">
        <v>3.7</v>
      </c>
      <c r="D366" s="9">
        <v>7.1</v>
      </c>
      <c r="E366" s="2">
        <v>88</v>
      </c>
      <c r="F366" s="2">
        <v>94</v>
      </c>
      <c r="G366" s="9">
        <v>0.2</v>
      </c>
      <c r="H366" s="1" t="s">
        <v>14</v>
      </c>
    </row>
    <row r="367" spans="1:8" ht="15.75">
      <c r="A367" s="4">
        <v>45315</v>
      </c>
      <c r="B367" s="9">
        <v>2.2999999999999998</v>
      </c>
      <c r="C367" s="9">
        <v>3.7</v>
      </c>
      <c r="D367" s="9">
        <v>9.6999999999999993</v>
      </c>
      <c r="E367" s="2">
        <v>100</v>
      </c>
      <c r="F367" s="2">
        <v>94</v>
      </c>
      <c r="G367" s="9">
        <v>0</v>
      </c>
      <c r="H367" s="1" t="s">
        <v>14</v>
      </c>
    </row>
    <row r="368" spans="1:8" ht="15.75">
      <c r="A368" s="4">
        <v>45316</v>
      </c>
      <c r="B368" s="9">
        <v>3.1</v>
      </c>
      <c r="C368" s="9">
        <v>3.7</v>
      </c>
      <c r="D368" s="9">
        <v>7</v>
      </c>
      <c r="E368" s="2">
        <v>100</v>
      </c>
      <c r="F368" s="2">
        <v>98</v>
      </c>
      <c r="G368" s="9">
        <v>0.1</v>
      </c>
      <c r="H368" s="1" t="s">
        <v>14</v>
      </c>
    </row>
    <row r="369" spans="1:8" ht="15.75">
      <c r="A369" s="4">
        <v>45329</v>
      </c>
      <c r="B369" s="9">
        <v>0.4</v>
      </c>
      <c r="C369" s="9">
        <v>3.7</v>
      </c>
      <c r="D369" s="9">
        <v>6.9</v>
      </c>
      <c r="E369" s="2">
        <v>100</v>
      </c>
      <c r="F369" s="2">
        <v>99</v>
      </c>
      <c r="G369" s="9">
        <v>0.7</v>
      </c>
      <c r="H369" s="1" t="s">
        <v>14</v>
      </c>
    </row>
    <row r="370" spans="1:8" ht="15.75">
      <c r="A370" s="4">
        <v>45363.75</v>
      </c>
      <c r="B370" s="9">
        <v>2</v>
      </c>
      <c r="C370" s="9">
        <v>3.7</v>
      </c>
      <c r="D370" s="9">
        <v>8.1</v>
      </c>
      <c r="E370" s="2">
        <v>100</v>
      </c>
      <c r="F370" s="2">
        <v>94</v>
      </c>
      <c r="G370" s="9">
        <v>0</v>
      </c>
      <c r="H370" s="1" t="s">
        <v>14</v>
      </c>
    </row>
    <row r="371" spans="1:8" ht="15.75">
      <c r="A371" s="4">
        <v>45380</v>
      </c>
      <c r="B371" s="9">
        <v>9.6</v>
      </c>
      <c r="C371" s="9">
        <v>3.7</v>
      </c>
      <c r="D371" s="9">
        <v>6.3</v>
      </c>
      <c r="E371" s="2">
        <v>100</v>
      </c>
      <c r="F371" s="2">
        <v>96</v>
      </c>
      <c r="G371" s="9">
        <v>0</v>
      </c>
      <c r="H371" s="1" t="s">
        <v>14</v>
      </c>
    </row>
    <row r="372" spans="1:8" ht="15.75">
      <c r="A372" s="4">
        <v>45403.75</v>
      </c>
      <c r="B372" s="9">
        <v>6.2</v>
      </c>
      <c r="C372" s="9">
        <v>3.7</v>
      </c>
      <c r="D372" s="9">
        <v>7.6</v>
      </c>
      <c r="E372" s="2">
        <v>100</v>
      </c>
      <c r="F372" s="2">
        <v>89</v>
      </c>
      <c r="G372" s="9">
        <v>0.2</v>
      </c>
      <c r="H372" s="1" t="s">
        <v>14</v>
      </c>
    </row>
    <row r="373" spans="1:8" ht="15.75">
      <c r="A373" s="4">
        <v>45260.25</v>
      </c>
      <c r="B373" s="9">
        <v>-6.5</v>
      </c>
      <c r="C373" s="9">
        <v>3.7</v>
      </c>
      <c r="D373" s="9">
        <v>8</v>
      </c>
      <c r="E373" s="2">
        <v>100</v>
      </c>
      <c r="F373" s="2">
        <v>93</v>
      </c>
      <c r="G373" s="9">
        <v>0</v>
      </c>
      <c r="H373" s="1" t="s">
        <v>13</v>
      </c>
    </row>
    <row r="374" spans="1:8" ht="15.75">
      <c r="A374" s="4">
        <v>45270.5</v>
      </c>
      <c r="B374" s="9">
        <v>-1.9</v>
      </c>
      <c r="C374" s="9">
        <v>3.7</v>
      </c>
      <c r="D374" s="9">
        <v>6.9</v>
      </c>
      <c r="E374" s="2">
        <v>100</v>
      </c>
      <c r="F374" s="2">
        <v>87</v>
      </c>
      <c r="G374" s="9">
        <v>0</v>
      </c>
      <c r="H374" s="1" t="s">
        <v>24</v>
      </c>
    </row>
    <row r="375" spans="1:8" ht="15.75">
      <c r="A375" s="4">
        <v>45306.25</v>
      </c>
      <c r="B375" s="9">
        <v>-0.4</v>
      </c>
      <c r="C375" s="9">
        <v>3.7</v>
      </c>
      <c r="D375" s="9">
        <v>7.1</v>
      </c>
      <c r="E375" s="2">
        <v>100</v>
      </c>
      <c r="F375" s="2">
        <v>98</v>
      </c>
      <c r="G375" s="9">
        <v>0.3</v>
      </c>
      <c r="H375" s="1" t="s">
        <v>24</v>
      </c>
    </row>
    <row r="376" spans="1:8" ht="15.75">
      <c r="A376" s="4">
        <v>45225.25</v>
      </c>
      <c r="B376" s="9">
        <v>1</v>
      </c>
      <c r="C376" s="9">
        <v>3.7</v>
      </c>
      <c r="D376" s="9">
        <v>7.6</v>
      </c>
      <c r="E376" s="2">
        <v>100</v>
      </c>
      <c r="F376" s="2">
        <v>96</v>
      </c>
      <c r="G376" s="9">
        <v>0</v>
      </c>
      <c r="H376" s="1" t="s">
        <v>23</v>
      </c>
    </row>
    <row r="377" spans="1:8" ht="15.75">
      <c r="A377" s="4">
        <v>45235.75</v>
      </c>
      <c r="B377" s="9">
        <v>9.4</v>
      </c>
      <c r="C377" s="9">
        <v>3.6</v>
      </c>
      <c r="D377" s="9">
        <v>5.9</v>
      </c>
      <c r="E377" s="2">
        <v>88</v>
      </c>
      <c r="F377" s="2">
        <v>82</v>
      </c>
      <c r="G377" s="9">
        <v>0</v>
      </c>
      <c r="H377" s="1" t="s">
        <v>11</v>
      </c>
    </row>
    <row r="378" spans="1:8" ht="15.75">
      <c r="A378" s="4">
        <v>45238</v>
      </c>
      <c r="B378" s="9">
        <v>6.9</v>
      </c>
      <c r="C378" s="9">
        <v>3.6</v>
      </c>
      <c r="D378" s="9">
        <v>6</v>
      </c>
      <c r="E378" s="2">
        <v>88</v>
      </c>
      <c r="F378" s="2">
        <v>89</v>
      </c>
      <c r="G378" s="9">
        <v>0</v>
      </c>
      <c r="H378" s="1" t="s">
        <v>11</v>
      </c>
    </row>
    <row r="379" spans="1:8" ht="15.75">
      <c r="A379" s="4">
        <v>45317.5</v>
      </c>
      <c r="B379" s="9">
        <v>-1.3</v>
      </c>
      <c r="C379" s="9">
        <v>3.6</v>
      </c>
      <c r="D379" s="9">
        <v>6.1</v>
      </c>
      <c r="E379" s="2">
        <v>100</v>
      </c>
      <c r="F379" s="2">
        <v>95</v>
      </c>
      <c r="G379" s="9">
        <v>0</v>
      </c>
      <c r="H379" s="1" t="s">
        <v>11</v>
      </c>
    </row>
    <row r="380" spans="1:8" ht="15.75">
      <c r="A380" s="4">
        <v>45330.5</v>
      </c>
      <c r="B380" s="9">
        <v>-0.5</v>
      </c>
      <c r="C380" s="9">
        <v>3.6</v>
      </c>
      <c r="D380" s="9">
        <v>6.2</v>
      </c>
      <c r="E380" s="2">
        <v>88</v>
      </c>
      <c r="F380" s="2">
        <v>63</v>
      </c>
      <c r="G380" s="9">
        <v>0</v>
      </c>
      <c r="H380" s="1" t="s">
        <v>11</v>
      </c>
    </row>
    <row r="381" spans="1:8" ht="15.75">
      <c r="A381" s="4">
        <v>45333.5</v>
      </c>
      <c r="B381" s="9">
        <v>1.4</v>
      </c>
      <c r="C381" s="9">
        <v>3.6</v>
      </c>
      <c r="D381" s="9">
        <v>8</v>
      </c>
      <c r="E381" s="2">
        <v>100</v>
      </c>
      <c r="F381" s="2">
        <v>89</v>
      </c>
      <c r="G381" s="9">
        <v>0</v>
      </c>
      <c r="H381" s="1" t="s">
        <v>11</v>
      </c>
    </row>
    <row r="382" spans="1:8" ht="15.75">
      <c r="A382" s="4">
        <v>45490.25</v>
      </c>
      <c r="B382" s="9">
        <v>21.4</v>
      </c>
      <c r="C382" s="9">
        <v>3.6</v>
      </c>
      <c r="D382" s="9">
        <v>7.1</v>
      </c>
      <c r="E382" s="2">
        <v>88</v>
      </c>
      <c r="F382" s="2">
        <v>92</v>
      </c>
      <c r="G382" s="9">
        <v>0</v>
      </c>
      <c r="H382" s="1" t="s">
        <v>11</v>
      </c>
    </row>
    <row r="383" spans="1:8" ht="15.75">
      <c r="A383" s="4">
        <v>45160.25</v>
      </c>
      <c r="B383" s="9">
        <v>17</v>
      </c>
      <c r="C383" s="9">
        <v>3.6</v>
      </c>
      <c r="D383" s="9">
        <v>6.4</v>
      </c>
      <c r="E383" s="2">
        <v>63</v>
      </c>
      <c r="F383" s="2">
        <v>79</v>
      </c>
      <c r="G383" s="9">
        <v>0</v>
      </c>
      <c r="H383" s="1" t="s">
        <v>9</v>
      </c>
    </row>
    <row r="384" spans="1:8" ht="15.75">
      <c r="A384" s="4">
        <v>45211.75</v>
      </c>
      <c r="B384" s="9">
        <v>10.6</v>
      </c>
      <c r="C384" s="9">
        <v>3.6</v>
      </c>
      <c r="D384" s="9">
        <v>10.1</v>
      </c>
      <c r="E384" s="2">
        <v>75</v>
      </c>
      <c r="F384" s="2">
        <v>71</v>
      </c>
      <c r="G384" s="9">
        <v>0</v>
      </c>
      <c r="H384" s="1" t="s">
        <v>9</v>
      </c>
    </row>
    <row r="385" spans="1:8" ht="15.75">
      <c r="A385" s="4">
        <v>45479.5</v>
      </c>
      <c r="B385" s="9">
        <v>24.6</v>
      </c>
      <c r="C385" s="9">
        <v>3.6</v>
      </c>
      <c r="D385" s="9">
        <v>8.5</v>
      </c>
      <c r="E385" s="2">
        <v>63</v>
      </c>
      <c r="F385" s="2">
        <v>37</v>
      </c>
      <c r="G385" s="9">
        <v>0</v>
      </c>
      <c r="H385" s="1" t="s">
        <v>9</v>
      </c>
    </row>
    <row r="386" spans="1:8" ht="15.75">
      <c r="A386" s="4">
        <v>45214.25</v>
      </c>
      <c r="B386" s="9">
        <v>5.8</v>
      </c>
      <c r="C386" s="9">
        <v>3.6</v>
      </c>
      <c r="D386" s="9">
        <v>6.1</v>
      </c>
      <c r="E386" s="2">
        <v>0</v>
      </c>
      <c r="F386" s="2">
        <v>92</v>
      </c>
      <c r="G386" s="9">
        <v>0</v>
      </c>
      <c r="H386" s="1" t="s">
        <v>8</v>
      </c>
    </row>
    <row r="387" spans="1:8" ht="15.75">
      <c r="A387" s="4">
        <v>45233.25</v>
      </c>
      <c r="B387" s="9">
        <v>5.4</v>
      </c>
      <c r="C387" s="9">
        <v>3.6</v>
      </c>
      <c r="D387" s="9">
        <v>6.1</v>
      </c>
      <c r="E387" s="2">
        <v>0</v>
      </c>
      <c r="F387" s="2">
        <v>91</v>
      </c>
      <c r="G387" s="9">
        <v>0</v>
      </c>
      <c r="H387" s="1" t="s">
        <v>8</v>
      </c>
    </row>
    <row r="388" spans="1:8" ht="15.75">
      <c r="A388" s="4">
        <v>45229</v>
      </c>
      <c r="B388" s="9">
        <v>7</v>
      </c>
      <c r="C388" s="9">
        <v>3.6</v>
      </c>
      <c r="D388" s="9">
        <v>6</v>
      </c>
      <c r="E388" s="2">
        <v>88</v>
      </c>
      <c r="F388" s="2">
        <v>99</v>
      </c>
      <c r="G388" s="9">
        <v>0</v>
      </c>
      <c r="H388" s="1" t="s">
        <v>15</v>
      </c>
    </row>
    <row r="389" spans="1:8" ht="15.75">
      <c r="A389" s="4">
        <v>45407.25</v>
      </c>
      <c r="B389" s="9">
        <v>5.4</v>
      </c>
      <c r="C389" s="9">
        <v>3.6</v>
      </c>
      <c r="D389" s="9">
        <v>7</v>
      </c>
      <c r="E389" s="2">
        <v>100</v>
      </c>
      <c r="F389" s="2">
        <v>100</v>
      </c>
      <c r="G389" s="9">
        <v>0</v>
      </c>
      <c r="H389" s="1" t="s">
        <v>15</v>
      </c>
    </row>
    <row r="390" spans="1:8" ht="15.75">
      <c r="A390" s="4">
        <v>45214.75</v>
      </c>
      <c r="B390" s="9">
        <v>7.2</v>
      </c>
      <c r="C390" s="9">
        <v>3.6</v>
      </c>
      <c r="D390" s="9">
        <v>8.5</v>
      </c>
      <c r="E390" s="2">
        <v>100</v>
      </c>
      <c r="F390" s="2">
        <v>79</v>
      </c>
      <c r="G390" s="9">
        <v>0.2</v>
      </c>
      <c r="H390" s="1" t="s">
        <v>14</v>
      </c>
    </row>
    <row r="391" spans="1:8" ht="15.75">
      <c r="A391" s="4">
        <v>45220</v>
      </c>
      <c r="B391" s="9">
        <v>2.2999999999999998</v>
      </c>
      <c r="C391" s="9">
        <v>3.6</v>
      </c>
      <c r="D391" s="9">
        <v>8.6</v>
      </c>
      <c r="E391" s="2">
        <v>100</v>
      </c>
      <c r="F391" s="2">
        <v>93</v>
      </c>
      <c r="G391" s="9">
        <v>0.2</v>
      </c>
      <c r="H391" s="1" t="s">
        <v>14</v>
      </c>
    </row>
    <row r="392" spans="1:8" ht="15.75">
      <c r="A392" s="4">
        <v>45315.75</v>
      </c>
      <c r="B392" s="9">
        <v>2.9</v>
      </c>
      <c r="C392" s="9">
        <v>3.6</v>
      </c>
      <c r="D392" s="9">
        <v>7.9</v>
      </c>
      <c r="E392" s="2">
        <v>100</v>
      </c>
      <c r="F392" s="2">
        <v>99</v>
      </c>
      <c r="G392" s="9">
        <v>1.6</v>
      </c>
      <c r="H392" s="1" t="s">
        <v>14</v>
      </c>
    </row>
    <row r="393" spans="1:8" ht="15.75">
      <c r="A393" s="4">
        <v>45161.5</v>
      </c>
      <c r="B393" s="9">
        <v>22.8</v>
      </c>
      <c r="C393" s="9">
        <v>3.6</v>
      </c>
      <c r="D393" s="9">
        <v>8.9</v>
      </c>
      <c r="E393" s="2">
        <v>38</v>
      </c>
      <c r="F393" s="2">
        <v>47</v>
      </c>
      <c r="G393" s="9">
        <v>0</v>
      </c>
      <c r="H393" s="1" t="s">
        <v>12</v>
      </c>
    </row>
    <row r="394" spans="1:8" ht="15.75">
      <c r="A394" s="4">
        <v>45296.75</v>
      </c>
      <c r="B394" s="9">
        <v>-7.4</v>
      </c>
      <c r="C394" s="9">
        <v>3.6</v>
      </c>
      <c r="D394" s="9">
        <v>7.3</v>
      </c>
      <c r="E394" s="2">
        <v>63</v>
      </c>
      <c r="F394" s="2">
        <v>81</v>
      </c>
      <c r="G394" s="9">
        <v>0</v>
      </c>
      <c r="H394" s="1" t="s">
        <v>25</v>
      </c>
    </row>
    <row r="395" spans="1:8" ht="15.75">
      <c r="A395" s="4">
        <v>45367.25</v>
      </c>
      <c r="B395" s="9">
        <v>3.1</v>
      </c>
      <c r="C395" s="9">
        <v>3.6</v>
      </c>
      <c r="D395" s="9">
        <v>8.1</v>
      </c>
      <c r="E395" s="2">
        <v>88</v>
      </c>
      <c r="F395" s="2">
        <v>88</v>
      </c>
      <c r="G395" s="9">
        <v>0</v>
      </c>
      <c r="H395" s="1" t="s">
        <v>13</v>
      </c>
    </row>
    <row r="396" spans="1:8" ht="15.75">
      <c r="A396" s="4">
        <v>45294</v>
      </c>
      <c r="B396" s="9">
        <v>-9.1999999999999993</v>
      </c>
      <c r="C396" s="9">
        <v>3.6</v>
      </c>
      <c r="D396" s="9">
        <v>7.6</v>
      </c>
      <c r="E396" s="2">
        <v>100</v>
      </c>
      <c r="F396" s="2">
        <v>77</v>
      </c>
      <c r="G396" s="9">
        <v>0</v>
      </c>
      <c r="H396" s="1" t="s">
        <v>24</v>
      </c>
    </row>
    <row r="397" spans="1:8" ht="15.75">
      <c r="A397" s="4">
        <v>45342.25</v>
      </c>
      <c r="B397" s="9">
        <v>-1.4</v>
      </c>
      <c r="C397" s="9">
        <v>3.6</v>
      </c>
      <c r="D397" s="9">
        <v>6.6</v>
      </c>
      <c r="E397" s="2">
        <v>100</v>
      </c>
      <c r="F397" s="2">
        <v>91</v>
      </c>
      <c r="G397" s="9">
        <v>0</v>
      </c>
      <c r="H397" s="1" t="s">
        <v>24</v>
      </c>
    </row>
    <row r="398" spans="1:8" ht="15.75">
      <c r="A398" s="4">
        <v>45241</v>
      </c>
      <c r="B398" s="9">
        <v>5.3</v>
      </c>
      <c r="C398" s="9">
        <v>3.5</v>
      </c>
      <c r="D398" s="9">
        <v>6.7</v>
      </c>
      <c r="E398" s="2">
        <v>100</v>
      </c>
      <c r="F398" s="2">
        <v>84</v>
      </c>
      <c r="G398" s="9">
        <v>0</v>
      </c>
      <c r="H398" s="1" t="s">
        <v>11</v>
      </c>
    </row>
    <row r="399" spans="1:8" ht="15.75">
      <c r="A399" s="4">
        <v>45281.25</v>
      </c>
      <c r="B399" s="9">
        <v>0.7</v>
      </c>
      <c r="C399" s="9">
        <v>3.5</v>
      </c>
      <c r="D399" s="9">
        <v>7.3</v>
      </c>
      <c r="E399" s="2">
        <v>88</v>
      </c>
      <c r="F399" s="2">
        <v>94</v>
      </c>
      <c r="G399" s="9">
        <v>0</v>
      </c>
      <c r="H399" s="1" t="s">
        <v>11</v>
      </c>
    </row>
    <row r="400" spans="1:8" ht="15.75">
      <c r="A400" s="4">
        <v>45288</v>
      </c>
      <c r="B400" s="9">
        <v>0.7</v>
      </c>
      <c r="C400" s="9">
        <v>3.5</v>
      </c>
      <c r="D400" s="9">
        <v>6.9</v>
      </c>
      <c r="E400" s="2">
        <v>88</v>
      </c>
      <c r="F400" s="2">
        <v>77</v>
      </c>
      <c r="G400" s="9">
        <v>0</v>
      </c>
      <c r="H400" s="1" t="s">
        <v>11</v>
      </c>
    </row>
    <row r="401" spans="1:8" ht="15.75">
      <c r="A401" s="4">
        <v>45364.25</v>
      </c>
      <c r="B401" s="9">
        <v>0.9</v>
      </c>
      <c r="C401" s="9">
        <v>3.5</v>
      </c>
      <c r="D401" s="9">
        <v>6.1</v>
      </c>
      <c r="E401" s="2">
        <v>100</v>
      </c>
      <c r="F401" s="2">
        <v>89</v>
      </c>
      <c r="G401" s="9">
        <v>0</v>
      </c>
      <c r="H401" s="1" t="s">
        <v>11</v>
      </c>
    </row>
    <row r="402" spans="1:8" ht="15.75">
      <c r="A402" s="4">
        <v>45516.25</v>
      </c>
      <c r="B402" s="9">
        <v>15.4</v>
      </c>
      <c r="C402" s="9">
        <v>3.5</v>
      </c>
      <c r="D402" s="9">
        <v>6.6</v>
      </c>
      <c r="E402" s="2">
        <v>88</v>
      </c>
      <c r="F402" s="2">
        <v>86</v>
      </c>
      <c r="G402" s="9">
        <v>0</v>
      </c>
      <c r="H402" s="1" t="s">
        <v>11</v>
      </c>
    </row>
    <row r="403" spans="1:8" ht="15.75">
      <c r="A403" s="4">
        <v>45419.5</v>
      </c>
      <c r="B403" s="9">
        <v>10.4</v>
      </c>
      <c r="C403" s="9">
        <v>3.5</v>
      </c>
      <c r="D403" s="9">
        <v>8.6999999999999993</v>
      </c>
      <c r="E403" s="2">
        <v>75</v>
      </c>
      <c r="F403" s="2">
        <v>46</v>
      </c>
      <c r="G403" s="9">
        <v>0</v>
      </c>
      <c r="H403" s="1" t="s">
        <v>9</v>
      </c>
    </row>
    <row r="404" spans="1:8" ht="15.75">
      <c r="A404" s="4">
        <v>45505.25</v>
      </c>
      <c r="B404" s="9">
        <v>16.5</v>
      </c>
      <c r="C404" s="9">
        <v>3.5</v>
      </c>
      <c r="D404" s="9">
        <v>7.2</v>
      </c>
      <c r="E404" s="2">
        <v>63</v>
      </c>
      <c r="F404" s="2">
        <v>85</v>
      </c>
      <c r="G404" s="9">
        <v>0</v>
      </c>
      <c r="H404" s="1" t="s">
        <v>9</v>
      </c>
    </row>
    <row r="405" spans="1:8" ht="15.75">
      <c r="A405" s="4">
        <v>45171.25</v>
      </c>
      <c r="B405" s="9">
        <v>13.7</v>
      </c>
      <c r="C405" s="9">
        <v>3.5</v>
      </c>
      <c r="D405" s="9">
        <v>7.1</v>
      </c>
      <c r="E405" s="2">
        <v>0</v>
      </c>
      <c r="F405" s="2">
        <v>77</v>
      </c>
      <c r="G405" s="9">
        <v>0</v>
      </c>
      <c r="H405" s="1" t="s">
        <v>8</v>
      </c>
    </row>
    <row r="406" spans="1:8" ht="15.75">
      <c r="A406" s="4">
        <v>45191</v>
      </c>
      <c r="B406" s="9">
        <v>15.9</v>
      </c>
      <c r="C406" s="9">
        <v>3.5</v>
      </c>
      <c r="D406" s="9">
        <v>6.5</v>
      </c>
      <c r="E406" s="2">
        <v>0</v>
      </c>
      <c r="F406" s="2">
        <v>75</v>
      </c>
      <c r="G406" s="9">
        <v>0</v>
      </c>
      <c r="H406" s="1" t="s">
        <v>8</v>
      </c>
    </row>
    <row r="407" spans="1:8" ht="15.75">
      <c r="A407" s="4">
        <v>45361.5</v>
      </c>
      <c r="B407" s="9">
        <v>4.5999999999999996</v>
      </c>
      <c r="C407" s="9">
        <v>3.5</v>
      </c>
      <c r="D407" s="9">
        <v>9.5</v>
      </c>
      <c r="E407" s="2">
        <v>0</v>
      </c>
      <c r="F407" s="2">
        <v>39</v>
      </c>
      <c r="G407" s="9">
        <v>0</v>
      </c>
      <c r="H407" s="1" t="s">
        <v>8</v>
      </c>
    </row>
    <row r="408" spans="1:8" ht="15.75">
      <c r="A408" s="4">
        <v>45169</v>
      </c>
      <c r="B408" s="9">
        <v>18.2</v>
      </c>
      <c r="C408" s="9">
        <v>3.5</v>
      </c>
      <c r="D408" s="9">
        <v>6.9</v>
      </c>
      <c r="E408" s="2">
        <v>100</v>
      </c>
      <c r="F408" s="2">
        <v>95</v>
      </c>
      <c r="G408" s="9">
        <v>0.2</v>
      </c>
      <c r="H408" s="1" t="s">
        <v>15</v>
      </c>
    </row>
    <row r="409" spans="1:8" ht="15.75">
      <c r="A409" s="4">
        <v>45212.5</v>
      </c>
      <c r="B409" s="9">
        <v>13.2</v>
      </c>
      <c r="C409" s="9">
        <v>3.5</v>
      </c>
      <c r="D409" s="9">
        <v>7.5</v>
      </c>
      <c r="E409" s="2">
        <v>13</v>
      </c>
      <c r="F409" s="2">
        <v>56</v>
      </c>
      <c r="G409" s="9">
        <v>0</v>
      </c>
      <c r="H409" s="1" t="s">
        <v>10</v>
      </c>
    </row>
    <row r="410" spans="1:8" ht="15.75">
      <c r="A410" s="4">
        <v>45472.5</v>
      </c>
      <c r="B410" s="9">
        <v>24.8</v>
      </c>
      <c r="C410" s="9">
        <v>3.5</v>
      </c>
      <c r="D410" s="9">
        <v>7.3</v>
      </c>
      <c r="E410" s="2">
        <v>25</v>
      </c>
      <c r="F410" s="2">
        <v>45</v>
      </c>
      <c r="G410" s="9">
        <v>0</v>
      </c>
      <c r="H410" s="1" t="s">
        <v>10</v>
      </c>
    </row>
    <row r="411" spans="1:8" ht="15.75">
      <c r="A411" s="4">
        <v>45508.5</v>
      </c>
      <c r="B411" s="9">
        <v>23</v>
      </c>
      <c r="C411" s="9">
        <v>3.5</v>
      </c>
      <c r="D411" s="9">
        <v>7.2</v>
      </c>
      <c r="E411" s="2">
        <v>13</v>
      </c>
      <c r="F411" s="2">
        <v>46</v>
      </c>
      <c r="G411" s="9">
        <v>0</v>
      </c>
      <c r="H411" s="1" t="s">
        <v>10</v>
      </c>
    </row>
    <row r="412" spans="1:8" ht="15.75">
      <c r="A412" s="4">
        <v>45276.25</v>
      </c>
      <c r="B412" s="9">
        <v>1.4</v>
      </c>
      <c r="C412" s="9">
        <v>3.5</v>
      </c>
      <c r="D412" s="9">
        <v>6.1</v>
      </c>
      <c r="E412" s="2">
        <v>100</v>
      </c>
      <c r="F412" s="2">
        <v>99</v>
      </c>
      <c r="G412" s="9">
        <v>0.1</v>
      </c>
      <c r="H412" s="1" t="s">
        <v>14</v>
      </c>
    </row>
    <row r="413" spans="1:8" ht="15.75">
      <c r="A413" s="4">
        <v>45279.75</v>
      </c>
      <c r="B413" s="9">
        <v>6</v>
      </c>
      <c r="C413" s="9">
        <v>3.5</v>
      </c>
      <c r="D413" s="9">
        <v>7.2</v>
      </c>
      <c r="E413" s="2">
        <v>100</v>
      </c>
      <c r="F413" s="2">
        <v>96</v>
      </c>
      <c r="G413" s="9">
        <v>0.3</v>
      </c>
      <c r="H413" s="1" t="s">
        <v>14</v>
      </c>
    </row>
    <row r="414" spans="1:8" ht="15.75">
      <c r="A414" s="4">
        <v>45422.25</v>
      </c>
      <c r="B414" s="9">
        <v>9.1999999999999993</v>
      </c>
      <c r="C414" s="9">
        <v>3.5</v>
      </c>
      <c r="D414" s="9">
        <v>8.5</v>
      </c>
      <c r="E414" s="2">
        <v>100</v>
      </c>
      <c r="F414" s="2">
        <v>94</v>
      </c>
      <c r="G414" s="9">
        <v>0.3</v>
      </c>
      <c r="H414" s="1" t="s">
        <v>14</v>
      </c>
    </row>
    <row r="415" spans="1:8" ht="15.75">
      <c r="A415" s="4">
        <v>45515.25</v>
      </c>
      <c r="B415" s="9">
        <v>15.7</v>
      </c>
      <c r="C415" s="9">
        <v>3.5</v>
      </c>
      <c r="D415" s="9">
        <v>9.8000000000000007</v>
      </c>
      <c r="E415" s="2">
        <v>88</v>
      </c>
      <c r="F415" s="2">
        <v>76</v>
      </c>
      <c r="G415" s="9">
        <v>0</v>
      </c>
      <c r="H415" s="1" t="s">
        <v>14</v>
      </c>
    </row>
    <row r="416" spans="1:8" ht="15.75">
      <c r="A416" s="4">
        <v>45228.5</v>
      </c>
      <c r="B416" s="9">
        <v>3.4</v>
      </c>
      <c r="C416" s="9">
        <v>3.5</v>
      </c>
      <c r="D416" s="9">
        <v>6.9</v>
      </c>
      <c r="E416" s="2">
        <v>38</v>
      </c>
      <c r="F416" s="2">
        <v>71</v>
      </c>
      <c r="G416" s="9">
        <v>0</v>
      </c>
      <c r="H416" s="1" t="s">
        <v>12</v>
      </c>
    </row>
    <row r="417" spans="1:8" ht="15.75">
      <c r="A417" s="4">
        <v>45450.5</v>
      </c>
      <c r="B417" s="9">
        <v>19.5</v>
      </c>
      <c r="C417" s="9">
        <v>3.5</v>
      </c>
      <c r="D417" s="9">
        <v>7.8</v>
      </c>
      <c r="E417" s="2">
        <v>50</v>
      </c>
      <c r="F417" s="2">
        <v>48</v>
      </c>
      <c r="G417" s="9">
        <v>0</v>
      </c>
      <c r="H417" s="1" t="s">
        <v>12</v>
      </c>
    </row>
    <row r="418" spans="1:8" ht="15.75">
      <c r="A418" s="4">
        <v>45491.5</v>
      </c>
      <c r="B418" s="9">
        <v>24.3</v>
      </c>
      <c r="C418" s="9">
        <v>3.5</v>
      </c>
      <c r="D418" s="9">
        <v>7.6</v>
      </c>
      <c r="E418" s="2">
        <v>38</v>
      </c>
      <c r="F418" s="2">
        <v>55</v>
      </c>
      <c r="G418" s="9">
        <v>0</v>
      </c>
      <c r="H418" s="1" t="s">
        <v>12</v>
      </c>
    </row>
    <row r="419" spans="1:8" ht="15.75">
      <c r="A419" s="4">
        <v>45288.75</v>
      </c>
      <c r="B419" s="9">
        <v>1.6</v>
      </c>
      <c r="C419" s="9">
        <v>3.5</v>
      </c>
      <c r="D419" s="9">
        <v>7.5</v>
      </c>
      <c r="E419" s="2">
        <v>100</v>
      </c>
      <c r="F419" s="2">
        <v>97</v>
      </c>
      <c r="G419" s="9">
        <v>0</v>
      </c>
      <c r="H419" s="1" t="s">
        <v>13</v>
      </c>
    </row>
    <row r="420" spans="1:8" ht="15.75">
      <c r="A420" s="4">
        <v>45310.25</v>
      </c>
      <c r="B420" s="9">
        <v>-6.8</v>
      </c>
      <c r="C420" s="9">
        <v>3.5</v>
      </c>
      <c r="D420" s="9">
        <v>6</v>
      </c>
      <c r="E420" s="2">
        <v>0</v>
      </c>
      <c r="F420" s="2">
        <v>94</v>
      </c>
      <c r="G420" s="9">
        <v>0</v>
      </c>
      <c r="H420" s="1" t="s">
        <v>13</v>
      </c>
    </row>
    <row r="421" spans="1:8" ht="15.75">
      <c r="A421" s="4">
        <v>45317.25</v>
      </c>
      <c r="B421" s="9">
        <v>-0.5</v>
      </c>
      <c r="C421" s="9">
        <v>3.5</v>
      </c>
      <c r="D421" s="9">
        <v>8</v>
      </c>
      <c r="E421" s="2">
        <v>100</v>
      </c>
      <c r="F421" s="2">
        <v>98</v>
      </c>
      <c r="G421" s="9">
        <v>0</v>
      </c>
      <c r="H421" s="1" t="s">
        <v>24</v>
      </c>
    </row>
    <row r="422" spans="1:8" ht="15.75">
      <c r="A422" s="4">
        <v>45216.75</v>
      </c>
      <c r="B422" s="9">
        <v>7.9</v>
      </c>
      <c r="C422" s="9">
        <v>3.4</v>
      </c>
      <c r="D422" s="9">
        <v>7.8</v>
      </c>
      <c r="E422" s="2">
        <v>88</v>
      </c>
      <c r="F422" s="2">
        <v>72</v>
      </c>
      <c r="G422" s="9">
        <v>0</v>
      </c>
      <c r="H422" s="1" t="s">
        <v>11</v>
      </c>
    </row>
    <row r="423" spans="1:8" ht="15.75">
      <c r="A423" s="4">
        <v>45217</v>
      </c>
      <c r="B423" s="9">
        <v>6.6</v>
      </c>
      <c r="C423" s="9">
        <v>3.4</v>
      </c>
      <c r="D423" s="9">
        <v>7.4</v>
      </c>
      <c r="E423" s="2">
        <v>100</v>
      </c>
      <c r="F423" s="2">
        <v>76</v>
      </c>
      <c r="G423" s="9">
        <v>0</v>
      </c>
      <c r="H423" s="1" t="s">
        <v>11</v>
      </c>
    </row>
    <row r="424" spans="1:8" ht="15.75">
      <c r="A424" s="4">
        <v>45229.25</v>
      </c>
      <c r="B424" s="9">
        <v>9.1999999999999993</v>
      </c>
      <c r="C424" s="9">
        <v>3.4</v>
      </c>
      <c r="D424" s="9">
        <v>7.5</v>
      </c>
      <c r="E424" s="2">
        <v>88</v>
      </c>
      <c r="F424" s="2">
        <v>96</v>
      </c>
      <c r="G424" s="9">
        <v>0</v>
      </c>
      <c r="H424" s="1" t="s">
        <v>11</v>
      </c>
    </row>
    <row r="425" spans="1:8" ht="15.75">
      <c r="A425" s="4">
        <v>45275</v>
      </c>
      <c r="B425" s="9">
        <v>-2.5</v>
      </c>
      <c r="C425" s="9">
        <v>3.4</v>
      </c>
      <c r="D425" s="9">
        <v>7.3</v>
      </c>
      <c r="E425" s="2">
        <v>100</v>
      </c>
      <c r="F425" s="2">
        <v>92</v>
      </c>
      <c r="G425" s="9">
        <v>0</v>
      </c>
      <c r="H425" s="1" t="s">
        <v>11</v>
      </c>
    </row>
    <row r="426" spans="1:8" ht="15.75">
      <c r="A426" s="4">
        <v>45290</v>
      </c>
      <c r="B426" s="9">
        <v>5.3</v>
      </c>
      <c r="C426" s="9">
        <v>3.4</v>
      </c>
      <c r="D426" s="9">
        <v>8</v>
      </c>
      <c r="E426" s="2">
        <v>88</v>
      </c>
      <c r="F426" s="2">
        <v>86</v>
      </c>
      <c r="G426" s="9">
        <v>0</v>
      </c>
      <c r="H426" s="1" t="s">
        <v>11</v>
      </c>
    </row>
    <row r="427" spans="1:8" ht="15.75">
      <c r="A427" s="4">
        <v>45340</v>
      </c>
      <c r="B427" s="9">
        <v>0.1</v>
      </c>
      <c r="C427" s="9">
        <v>3.4</v>
      </c>
      <c r="D427" s="9">
        <v>8.1</v>
      </c>
      <c r="E427" s="2">
        <v>100</v>
      </c>
      <c r="F427" s="2">
        <v>82</v>
      </c>
      <c r="G427" s="9">
        <v>0</v>
      </c>
      <c r="H427" s="1" t="s">
        <v>11</v>
      </c>
    </row>
    <row r="428" spans="1:8" ht="15.75">
      <c r="A428" s="4">
        <v>45376.5</v>
      </c>
      <c r="B428" s="9">
        <v>8.3000000000000007</v>
      </c>
      <c r="C428" s="9">
        <v>3.4</v>
      </c>
      <c r="D428" s="9">
        <v>7.7</v>
      </c>
      <c r="E428" s="2">
        <v>88</v>
      </c>
      <c r="F428" s="2">
        <v>54</v>
      </c>
      <c r="G428" s="9">
        <v>0</v>
      </c>
      <c r="H428" s="1" t="s">
        <v>11</v>
      </c>
    </row>
    <row r="429" spans="1:8" ht="15.75">
      <c r="A429" s="4">
        <v>45391.25</v>
      </c>
      <c r="B429" s="9">
        <v>16</v>
      </c>
      <c r="C429" s="9">
        <v>3.4</v>
      </c>
      <c r="D429" s="9">
        <v>5.2</v>
      </c>
      <c r="E429" s="2">
        <v>88</v>
      </c>
      <c r="F429" s="2">
        <v>76</v>
      </c>
      <c r="G429" s="9">
        <v>0</v>
      </c>
      <c r="H429" s="1" t="s">
        <v>11</v>
      </c>
    </row>
    <row r="430" spans="1:8" ht="15.75">
      <c r="A430" s="4">
        <v>45405.25</v>
      </c>
      <c r="B430" s="9">
        <v>0.7</v>
      </c>
      <c r="C430" s="9">
        <v>3.4</v>
      </c>
      <c r="D430" s="9">
        <v>6.1</v>
      </c>
      <c r="E430" s="2">
        <v>100</v>
      </c>
      <c r="F430" s="2">
        <v>85</v>
      </c>
      <c r="G430" s="9">
        <v>0</v>
      </c>
      <c r="H430" s="1" t="s">
        <v>11</v>
      </c>
    </row>
    <row r="431" spans="1:8" ht="15.75">
      <c r="A431" s="4">
        <v>45421.25</v>
      </c>
      <c r="B431" s="9">
        <v>6.2</v>
      </c>
      <c r="C431" s="9">
        <v>3.4</v>
      </c>
      <c r="D431" s="9">
        <v>6.3</v>
      </c>
      <c r="E431" s="2">
        <v>100</v>
      </c>
      <c r="F431" s="2">
        <v>49</v>
      </c>
      <c r="G431" s="9">
        <v>0</v>
      </c>
      <c r="H431" s="1" t="s">
        <v>11</v>
      </c>
    </row>
    <row r="432" spans="1:8" ht="15.75">
      <c r="A432" s="4">
        <v>45426.25</v>
      </c>
      <c r="B432" s="9">
        <v>11.1</v>
      </c>
      <c r="C432" s="9">
        <v>3.4</v>
      </c>
      <c r="D432" s="9">
        <v>5.3</v>
      </c>
      <c r="E432" s="2">
        <v>100</v>
      </c>
      <c r="F432" s="2">
        <v>60</v>
      </c>
      <c r="G432" s="9">
        <v>0</v>
      </c>
      <c r="H432" s="1" t="s">
        <v>11</v>
      </c>
    </row>
    <row r="433" spans="1:8" ht="15.75">
      <c r="A433" s="4">
        <v>45466.25</v>
      </c>
      <c r="B433" s="9">
        <v>16.899999999999999</v>
      </c>
      <c r="C433" s="9">
        <v>3.4</v>
      </c>
      <c r="D433" s="9">
        <v>5.4</v>
      </c>
      <c r="E433" s="2">
        <v>88</v>
      </c>
      <c r="F433" s="2">
        <v>76</v>
      </c>
      <c r="G433" s="9">
        <v>0</v>
      </c>
      <c r="H433" s="1" t="s">
        <v>11</v>
      </c>
    </row>
    <row r="434" spans="1:8" ht="15.75">
      <c r="A434" s="4">
        <v>45384.25</v>
      </c>
      <c r="B434" s="9">
        <v>13.8</v>
      </c>
      <c r="C434" s="9">
        <v>3.4</v>
      </c>
      <c r="D434" s="9">
        <v>6.2</v>
      </c>
      <c r="E434" s="2">
        <v>63</v>
      </c>
      <c r="F434" s="2">
        <v>67</v>
      </c>
      <c r="G434" s="9">
        <v>0</v>
      </c>
      <c r="H434" s="1" t="s">
        <v>9</v>
      </c>
    </row>
    <row r="435" spans="1:8" ht="15.75">
      <c r="A435" s="4">
        <v>45185.5</v>
      </c>
      <c r="B435" s="9">
        <v>19.3</v>
      </c>
      <c r="C435" s="9">
        <v>3.4</v>
      </c>
      <c r="D435" s="9">
        <v>6.9</v>
      </c>
      <c r="E435" s="2">
        <v>0</v>
      </c>
      <c r="F435" s="2">
        <v>42</v>
      </c>
      <c r="G435" s="9">
        <v>0</v>
      </c>
      <c r="H435" s="1" t="s">
        <v>8</v>
      </c>
    </row>
    <row r="436" spans="1:8" ht="15.75">
      <c r="A436" s="4">
        <v>45191.25</v>
      </c>
      <c r="B436" s="9">
        <v>16.5</v>
      </c>
      <c r="C436" s="9">
        <v>3.4</v>
      </c>
      <c r="D436" s="9">
        <v>6.8</v>
      </c>
      <c r="E436" s="2">
        <v>0</v>
      </c>
      <c r="F436" s="2">
        <v>78</v>
      </c>
      <c r="G436" s="9">
        <v>0</v>
      </c>
      <c r="H436" s="1" t="s">
        <v>8</v>
      </c>
    </row>
    <row r="437" spans="1:8" ht="15.75">
      <c r="A437" s="4">
        <v>45195.5</v>
      </c>
      <c r="B437" s="9">
        <v>21.5</v>
      </c>
      <c r="C437" s="9">
        <v>3.4</v>
      </c>
      <c r="D437" s="9">
        <v>6.5</v>
      </c>
      <c r="E437" s="2">
        <v>0</v>
      </c>
      <c r="F437" s="2">
        <v>51</v>
      </c>
      <c r="G437" s="9">
        <v>0</v>
      </c>
      <c r="H437" s="1" t="s">
        <v>8</v>
      </c>
    </row>
    <row r="438" spans="1:8" ht="15.75">
      <c r="A438" s="4">
        <v>45415.5</v>
      </c>
      <c r="B438" s="9">
        <v>19.5</v>
      </c>
      <c r="C438" s="9">
        <v>3.4</v>
      </c>
      <c r="D438" s="9">
        <v>6.9</v>
      </c>
      <c r="E438" s="2">
        <v>0</v>
      </c>
      <c r="F438" s="2">
        <v>36</v>
      </c>
      <c r="G438" s="9">
        <v>0</v>
      </c>
      <c r="H438" s="1" t="s">
        <v>8</v>
      </c>
    </row>
    <row r="439" spans="1:8" ht="15.75">
      <c r="A439" s="4">
        <v>45464.5</v>
      </c>
      <c r="B439" s="9">
        <v>22.5</v>
      </c>
      <c r="C439" s="9">
        <v>3.4</v>
      </c>
      <c r="D439" s="9">
        <v>8.5</v>
      </c>
      <c r="E439" s="2">
        <v>0</v>
      </c>
      <c r="F439" s="2">
        <v>38</v>
      </c>
      <c r="G439" s="9">
        <v>0</v>
      </c>
      <c r="H439" s="1" t="s">
        <v>8</v>
      </c>
    </row>
    <row r="440" spans="1:8" ht="15.75">
      <c r="A440" s="4">
        <v>45222.75</v>
      </c>
      <c r="B440" s="9">
        <v>9.8000000000000007</v>
      </c>
      <c r="C440" s="9">
        <v>3.4</v>
      </c>
      <c r="D440" s="9">
        <v>6.6</v>
      </c>
      <c r="E440" s="2">
        <v>100</v>
      </c>
      <c r="F440" s="2">
        <v>96</v>
      </c>
      <c r="G440" s="9">
        <v>1.2</v>
      </c>
      <c r="H440" s="1" t="s">
        <v>15</v>
      </c>
    </row>
    <row r="441" spans="1:8" ht="15.75">
      <c r="A441" s="4">
        <v>45181.25</v>
      </c>
      <c r="B441" s="9">
        <v>15.7</v>
      </c>
      <c r="C441" s="9">
        <v>3.4</v>
      </c>
      <c r="D441" s="9">
        <v>5.7</v>
      </c>
      <c r="E441" s="2">
        <v>13</v>
      </c>
      <c r="F441" s="2">
        <v>76</v>
      </c>
      <c r="G441" s="9">
        <v>0</v>
      </c>
      <c r="H441" s="1" t="s">
        <v>10</v>
      </c>
    </row>
    <row r="442" spans="1:8" ht="15.75">
      <c r="A442" s="4">
        <v>45444.5</v>
      </c>
      <c r="B442" s="9">
        <v>23.6</v>
      </c>
      <c r="C442" s="9">
        <v>3.4</v>
      </c>
      <c r="D442" s="9">
        <v>6.6</v>
      </c>
      <c r="E442" s="2">
        <v>25</v>
      </c>
      <c r="F442" s="2">
        <v>53</v>
      </c>
      <c r="G442" s="9">
        <v>0</v>
      </c>
      <c r="H442" s="1" t="s">
        <v>10</v>
      </c>
    </row>
    <row r="443" spans="1:8" ht="15.75">
      <c r="A443" s="4">
        <v>45238.5</v>
      </c>
      <c r="B443" s="9">
        <v>8.8000000000000007</v>
      </c>
      <c r="C443" s="9">
        <v>3.4</v>
      </c>
      <c r="D443" s="9">
        <v>6.1</v>
      </c>
      <c r="E443" s="2">
        <v>88</v>
      </c>
      <c r="F443" s="2">
        <v>77</v>
      </c>
      <c r="G443" s="9">
        <v>0</v>
      </c>
      <c r="H443" s="1" t="s">
        <v>14</v>
      </c>
    </row>
    <row r="444" spans="1:8" ht="15.75">
      <c r="A444" s="4">
        <v>45322.75</v>
      </c>
      <c r="B444" s="9">
        <v>2</v>
      </c>
      <c r="C444" s="9">
        <v>3.4</v>
      </c>
      <c r="D444" s="9">
        <v>5.8</v>
      </c>
      <c r="E444" s="2">
        <v>100</v>
      </c>
      <c r="F444" s="2">
        <v>99</v>
      </c>
      <c r="G444" s="9">
        <v>0.1</v>
      </c>
      <c r="H444" s="1" t="s">
        <v>14</v>
      </c>
    </row>
    <row r="445" spans="1:8" ht="15.75">
      <c r="A445" s="4">
        <v>45348</v>
      </c>
      <c r="B445" s="9">
        <v>8.1</v>
      </c>
      <c r="C445" s="9">
        <v>3.4</v>
      </c>
      <c r="D445" s="9">
        <v>6.9</v>
      </c>
      <c r="E445" s="2">
        <v>100</v>
      </c>
      <c r="F445" s="2">
        <v>97</v>
      </c>
      <c r="G445" s="9">
        <v>0</v>
      </c>
      <c r="H445" s="1" t="s">
        <v>13</v>
      </c>
    </row>
    <row r="446" spans="1:8" ht="15.75">
      <c r="A446" s="4">
        <v>45348.25</v>
      </c>
      <c r="B446" s="9">
        <v>7.8</v>
      </c>
      <c r="C446" s="9">
        <v>3.4</v>
      </c>
      <c r="D446" s="9">
        <v>6</v>
      </c>
      <c r="E446" s="2">
        <v>100</v>
      </c>
      <c r="F446" s="2">
        <v>100</v>
      </c>
      <c r="G446" s="9">
        <v>0</v>
      </c>
      <c r="H446" s="1" t="s">
        <v>13</v>
      </c>
    </row>
    <row r="447" spans="1:8" ht="15.75">
      <c r="A447" s="4">
        <v>45339.5</v>
      </c>
      <c r="B447" s="9">
        <v>3.1</v>
      </c>
      <c r="C447" s="9">
        <v>3.4</v>
      </c>
      <c r="D447" s="9">
        <v>5.6</v>
      </c>
      <c r="E447" s="2">
        <v>6.1</v>
      </c>
      <c r="F447" s="2">
        <v>99</v>
      </c>
      <c r="G447" s="9">
        <v>0</v>
      </c>
      <c r="H447" s="1" t="s">
        <v>16</v>
      </c>
    </row>
    <row r="448" spans="1:8" ht="15.75">
      <c r="A448" s="4">
        <v>45256</v>
      </c>
      <c r="B448" s="9">
        <v>-2.7</v>
      </c>
      <c r="C448" s="9">
        <v>3.4</v>
      </c>
      <c r="D448" s="9">
        <v>6.4</v>
      </c>
      <c r="E448" s="2">
        <v>100</v>
      </c>
      <c r="F448" s="2">
        <v>94</v>
      </c>
      <c r="G448" s="9">
        <v>0</v>
      </c>
      <c r="H448" s="1" t="s">
        <v>24</v>
      </c>
    </row>
    <row r="449" spans="1:8" ht="15.75">
      <c r="A449" s="4">
        <v>45311.75</v>
      </c>
      <c r="B449" s="9">
        <v>-3.1</v>
      </c>
      <c r="C449" s="9">
        <v>3.4</v>
      </c>
      <c r="D449" s="9">
        <v>6.1</v>
      </c>
      <c r="E449" s="2">
        <v>100</v>
      </c>
      <c r="F449" s="2">
        <v>95</v>
      </c>
      <c r="G449" s="9">
        <v>0.2</v>
      </c>
      <c r="H449" s="1" t="s">
        <v>24</v>
      </c>
    </row>
    <row r="450" spans="1:8" ht="15.75">
      <c r="A450" s="4">
        <v>45187.5</v>
      </c>
      <c r="B450" s="9">
        <v>24</v>
      </c>
      <c r="C450" s="9">
        <v>3.3</v>
      </c>
      <c r="D450" s="9">
        <v>6.4</v>
      </c>
      <c r="E450" s="2">
        <v>88</v>
      </c>
      <c r="F450" s="2">
        <v>58</v>
      </c>
      <c r="G450" s="9">
        <v>0</v>
      </c>
      <c r="H450" s="1" t="s">
        <v>11</v>
      </c>
    </row>
    <row r="451" spans="1:8" ht="15.75">
      <c r="A451" s="4">
        <v>45200.5</v>
      </c>
      <c r="B451" s="9">
        <v>15.7</v>
      </c>
      <c r="C451" s="9">
        <v>3.3</v>
      </c>
      <c r="D451" s="9">
        <v>9</v>
      </c>
      <c r="E451" s="2">
        <v>88</v>
      </c>
      <c r="F451" s="2">
        <v>64</v>
      </c>
      <c r="G451" s="9">
        <v>0</v>
      </c>
      <c r="H451" s="1" t="s">
        <v>11</v>
      </c>
    </row>
    <row r="452" spans="1:8" ht="15.75">
      <c r="A452" s="4">
        <v>45217.75</v>
      </c>
      <c r="B452" s="9">
        <v>5.7</v>
      </c>
      <c r="C452" s="9">
        <v>3.3</v>
      </c>
      <c r="D452" s="9">
        <v>6.4</v>
      </c>
      <c r="E452" s="2">
        <v>88</v>
      </c>
      <c r="F452" s="2">
        <v>94</v>
      </c>
      <c r="G452" s="9">
        <v>0</v>
      </c>
      <c r="H452" s="1" t="s">
        <v>11</v>
      </c>
    </row>
    <row r="453" spans="1:8" ht="15.75">
      <c r="A453" s="4">
        <v>45240</v>
      </c>
      <c r="B453" s="9">
        <v>5.3</v>
      </c>
      <c r="C453" s="9">
        <v>3.3</v>
      </c>
      <c r="D453" s="9">
        <v>6.7</v>
      </c>
      <c r="E453" s="2">
        <v>100</v>
      </c>
      <c r="F453" s="2">
        <v>88</v>
      </c>
      <c r="G453" s="9">
        <v>0</v>
      </c>
      <c r="H453" s="1" t="s">
        <v>11</v>
      </c>
    </row>
    <row r="454" spans="1:8" ht="15.75">
      <c r="A454" s="4">
        <v>45280.75</v>
      </c>
      <c r="B454" s="9">
        <v>1.6</v>
      </c>
      <c r="C454" s="9">
        <v>3.3</v>
      </c>
      <c r="D454" s="9">
        <v>5.8</v>
      </c>
      <c r="E454" s="2">
        <v>88</v>
      </c>
      <c r="F454" s="2">
        <v>98</v>
      </c>
      <c r="G454" s="9">
        <v>0</v>
      </c>
      <c r="H454" s="1" t="s">
        <v>11</v>
      </c>
    </row>
    <row r="455" spans="1:8" ht="15.75">
      <c r="A455" s="4">
        <v>45320.5</v>
      </c>
      <c r="B455" s="9">
        <v>1.6</v>
      </c>
      <c r="C455" s="9">
        <v>3.3</v>
      </c>
      <c r="D455" s="9">
        <v>8.6</v>
      </c>
      <c r="E455" s="2">
        <v>100</v>
      </c>
      <c r="F455" s="2">
        <v>86</v>
      </c>
      <c r="G455" s="9">
        <v>0</v>
      </c>
      <c r="H455" s="1" t="s">
        <v>11</v>
      </c>
    </row>
    <row r="456" spans="1:8" ht="15.75">
      <c r="A456" s="4">
        <v>45517.25</v>
      </c>
      <c r="B456" s="9">
        <v>14.6</v>
      </c>
      <c r="C456" s="9">
        <v>3.3</v>
      </c>
      <c r="D456" s="9">
        <v>6.2</v>
      </c>
      <c r="E456" s="2">
        <v>100</v>
      </c>
      <c r="F456" s="2">
        <v>83</v>
      </c>
      <c r="G456" s="9">
        <v>0</v>
      </c>
      <c r="H456" s="1" t="s">
        <v>11</v>
      </c>
    </row>
    <row r="457" spans="1:8" ht="15.75">
      <c r="A457" s="4">
        <v>45240.25</v>
      </c>
      <c r="B457" s="9">
        <v>2.8</v>
      </c>
      <c r="C457" s="9">
        <v>3.3</v>
      </c>
      <c r="D457" s="9">
        <v>5.6</v>
      </c>
      <c r="E457" s="2">
        <v>75</v>
      </c>
      <c r="F457" s="2">
        <v>92</v>
      </c>
      <c r="G457" s="9">
        <v>0</v>
      </c>
      <c r="H457" s="1" t="s">
        <v>9</v>
      </c>
    </row>
    <row r="458" spans="1:8" ht="15.75">
      <c r="A458" s="4">
        <v>45215.75</v>
      </c>
      <c r="B458" s="9">
        <v>4.9000000000000004</v>
      </c>
      <c r="C458" s="9">
        <v>3.3</v>
      </c>
      <c r="D458" s="9">
        <v>6</v>
      </c>
      <c r="E458" s="2">
        <v>0</v>
      </c>
      <c r="F458" s="2">
        <v>72</v>
      </c>
      <c r="G458" s="9">
        <v>0</v>
      </c>
      <c r="H458" s="1" t="s">
        <v>8</v>
      </c>
    </row>
    <row r="459" spans="1:8" ht="15.75">
      <c r="A459" s="4">
        <v>45357.5</v>
      </c>
      <c r="B459" s="9">
        <v>4.5999999999999996</v>
      </c>
      <c r="C459" s="9">
        <v>3.3</v>
      </c>
      <c r="D459" s="9">
        <v>7.5</v>
      </c>
      <c r="E459" s="2">
        <v>0</v>
      </c>
      <c r="F459" s="2">
        <v>43</v>
      </c>
      <c r="G459" s="9">
        <v>0</v>
      </c>
      <c r="H459" s="1" t="s">
        <v>8</v>
      </c>
    </row>
    <row r="460" spans="1:8" ht="15.75">
      <c r="A460" s="4">
        <v>45362</v>
      </c>
      <c r="B460" s="9">
        <v>-1.9</v>
      </c>
      <c r="C460" s="9">
        <v>3.3</v>
      </c>
      <c r="D460" s="9">
        <v>6.3</v>
      </c>
      <c r="E460" s="2">
        <v>0</v>
      </c>
      <c r="F460" s="2">
        <v>56</v>
      </c>
      <c r="G460" s="9">
        <v>0</v>
      </c>
      <c r="H460" s="1" t="s">
        <v>8</v>
      </c>
    </row>
    <row r="461" spans="1:8" ht="15.75">
      <c r="A461" s="4">
        <v>45416.5</v>
      </c>
      <c r="B461" s="9">
        <v>21.2</v>
      </c>
      <c r="C461" s="9">
        <v>3.3</v>
      </c>
      <c r="D461" s="9">
        <v>7</v>
      </c>
      <c r="E461" s="2">
        <v>0</v>
      </c>
      <c r="F461" s="2">
        <v>40</v>
      </c>
      <c r="G461" s="9">
        <v>0</v>
      </c>
      <c r="H461" s="1" t="s">
        <v>8</v>
      </c>
    </row>
    <row r="462" spans="1:8" ht="15.75">
      <c r="A462" s="4">
        <v>45483.5</v>
      </c>
      <c r="B462" s="9">
        <v>28.5</v>
      </c>
      <c r="C462" s="9">
        <v>3.3</v>
      </c>
      <c r="D462" s="9">
        <v>8.4</v>
      </c>
      <c r="E462" s="2">
        <v>0</v>
      </c>
      <c r="F462" s="2">
        <v>36</v>
      </c>
      <c r="G462" s="9">
        <v>0</v>
      </c>
      <c r="H462" s="1" t="s">
        <v>8</v>
      </c>
    </row>
    <row r="463" spans="1:8" ht="15.75">
      <c r="A463" s="4">
        <v>45192.75</v>
      </c>
      <c r="B463" s="9">
        <v>18.2</v>
      </c>
      <c r="C463" s="9">
        <v>3.3</v>
      </c>
      <c r="D463" s="9">
        <v>7</v>
      </c>
      <c r="E463" s="2">
        <v>100</v>
      </c>
      <c r="F463" s="2">
        <v>96</v>
      </c>
      <c r="G463" s="9">
        <v>2</v>
      </c>
      <c r="H463" s="1" t="s">
        <v>15</v>
      </c>
    </row>
    <row r="464" spans="1:8" ht="15.75">
      <c r="A464" s="4">
        <v>45203.75</v>
      </c>
      <c r="B464" s="9">
        <v>10.8</v>
      </c>
      <c r="C464" s="9">
        <v>3.3</v>
      </c>
      <c r="D464" s="9">
        <v>9</v>
      </c>
      <c r="E464" s="2">
        <v>25</v>
      </c>
      <c r="F464" s="2">
        <v>87</v>
      </c>
      <c r="G464" s="9">
        <v>0</v>
      </c>
      <c r="H464" s="1" t="s">
        <v>10</v>
      </c>
    </row>
    <row r="465" spans="1:8" ht="15.75">
      <c r="A465" s="4">
        <v>45478.25</v>
      </c>
      <c r="B465" s="9">
        <v>16.7</v>
      </c>
      <c r="C465" s="9">
        <v>3.3</v>
      </c>
      <c r="D465" s="9">
        <v>6.4</v>
      </c>
      <c r="E465" s="2">
        <v>25</v>
      </c>
      <c r="F465" s="2">
        <v>80</v>
      </c>
      <c r="G465" s="9">
        <v>0</v>
      </c>
      <c r="H465" s="1" t="s">
        <v>10</v>
      </c>
    </row>
    <row r="466" spans="1:8" ht="15.75">
      <c r="A466" s="4">
        <v>45306</v>
      </c>
      <c r="B466" s="9">
        <v>0</v>
      </c>
      <c r="C466" s="9">
        <v>3.3</v>
      </c>
      <c r="D466" s="9">
        <v>6.7</v>
      </c>
      <c r="E466" s="2">
        <v>100</v>
      </c>
      <c r="F466" s="2">
        <v>99</v>
      </c>
      <c r="G466" s="9">
        <v>0.3</v>
      </c>
      <c r="H466" s="1" t="s">
        <v>22</v>
      </c>
    </row>
    <row r="467" spans="1:8" ht="15.75">
      <c r="A467" s="4">
        <v>45280</v>
      </c>
      <c r="B467" s="9">
        <v>5</v>
      </c>
      <c r="C467" s="9">
        <v>3.3</v>
      </c>
      <c r="D467" s="9">
        <v>7.2</v>
      </c>
      <c r="E467" s="2">
        <v>100</v>
      </c>
      <c r="F467" s="2">
        <v>96</v>
      </c>
      <c r="G467" s="9">
        <v>0.4</v>
      </c>
      <c r="H467" s="1" t="s">
        <v>14</v>
      </c>
    </row>
    <row r="468" spans="1:8" ht="15.75">
      <c r="A468" s="4">
        <v>45283</v>
      </c>
      <c r="B468" s="9">
        <v>0.3</v>
      </c>
      <c r="C468" s="9">
        <v>3.3</v>
      </c>
      <c r="D468" s="9">
        <v>7.6</v>
      </c>
      <c r="E468" s="2">
        <v>100</v>
      </c>
      <c r="F468" s="2">
        <v>98</v>
      </c>
      <c r="G468" s="9">
        <v>0.1</v>
      </c>
      <c r="H468" s="1" t="s">
        <v>14</v>
      </c>
    </row>
    <row r="469" spans="1:8" ht="15.75">
      <c r="A469" s="4">
        <v>45399</v>
      </c>
      <c r="B469" s="9">
        <v>3.4</v>
      </c>
      <c r="C469" s="9">
        <v>3.3</v>
      </c>
      <c r="D469" s="9">
        <v>9.3000000000000007</v>
      </c>
      <c r="E469" s="2">
        <v>100</v>
      </c>
      <c r="F469" s="2">
        <v>93</v>
      </c>
      <c r="G469" s="9">
        <v>0</v>
      </c>
      <c r="H469" s="1" t="s">
        <v>14</v>
      </c>
    </row>
    <row r="470" spans="1:8" ht="15.75">
      <c r="A470" s="4">
        <v>45418</v>
      </c>
      <c r="B470" s="9">
        <v>12.3</v>
      </c>
      <c r="C470" s="9">
        <v>3.3</v>
      </c>
      <c r="D470" s="9">
        <v>6</v>
      </c>
      <c r="E470" s="2">
        <v>100</v>
      </c>
      <c r="F470" s="2">
        <v>85</v>
      </c>
      <c r="G470" s="9">
        <v>0.9</v>
      </c>
      <c r="H470" s="1" t="s">
        <v>14</v>
      </c>
    </row>
    <row r="471" spans="1:8" ht="15.75">
      <c r="A471" s="4">
        <v>45261.5</v>
      </c>
      <c r="B471" s="9">
        <v>-4.4000000000000004</v>
      </c>
      <c r="C471" s="9">
        <v>3.3</v>
      </c>
      <c r="D471" s="9">
        <v>6.1</v>
      </c>
      <c r="E471" s="2">
        <v>100</v>
      </c>
      <c r="F471" s="2">
        <v>88</v>
      </c>
      <c r="G471" s="9">
        <v>0</v>
      </c>
      <c r="H471" s="1" t="s">
        <v>13</v>
      </c>
    </row>
    <row r="472" spans="1:8" ht="15.75">
      <c r="A472" s="4">
        <v>45365.25</v>
      </c>
      <c r="B472" s="9">
        <v>1.5</v>
      </c>
      <c r="C472" s="9">
        <v>3.3</v>
      </c>
      <c r="D472" s="9">
        <v>5.3</v>
      </c>
      <c r="E472" s="2">
        <v>100</v>
      </c>
      <c r="F472" s="2">
        <v>95</v>
      </c>
      <c r="G472" s="9">
        <v>0</v>
      </c>
      <c r="H472" s="1" t="s">
        <v>13</v>
      </c>
    </row>
    <row r="473" spans="1:8" ht="15.75">
      <c r="A473" s="4">
        <v>45275.25</v>
      </c>
      <c r="B473" s="9">
        <v>-3.4</v>
      </c>
      <c r="C473" s="9">
        <v>3.3</v>
      </c>
      <c r="D473" s="9">
        <v>7.6</v>
      </c>
      <c r="E473" s="2">
        <v>100</v>
      </c>
      <c r="F473" s="2">
        <v>86</v>
      </c>
      <c r="G473" s="9">
        <v>0</v>
      </c>
      <c r="H473" s="1" t="s">
        <v>24</v>
      </c>
    </row>
    <row r="474" spans="1:8" ht="15.75">
      <c r="A474" s="4">
        <v>45332.25</v>
      </c>
      <c r="B474" s="9">
        <v>-2.2999999999999998</v>
      </c>
      <c r="C474" s="9">
        <v>3.3</v>
      </c>
      <c r="D474" s="9">
        <v>7.1</v>
      </c>
      <c r="E474" s="2">
        <v>88</v>
      </c>
      <c r="F474" s="2">
        <v>85</v>
      </c>
      <c r="G474" s="9">
        <v>0</v>
      </c>
      <c r="H474" s="1" t="s">
        <v>24</v>
      </c>
    </row>
    <row r="475" spans="1:8" ht="15.75">
      <c r="A475" s="4">
        <v>45355.75</v>
      </c>
      <c r="B475" s="9">
        <v>1</v>
      </c>
      <c r="C475" s="9">
        <v>3.3</v>
      </c>
      <c r="D475" s="9">
        <v>7.7</v>
      </c>
      <c r="E475" s="2">
        <v>100</v>
      </c>
      <c r="F475" s="2">
        <v>89</v>
      </c>
      <c r="G475" s="9">
        <v>0</v>
      </c>
      <c r="H475" s="1" t="s">
        <v>24</v>
      </c>
    </row>
    <row r="476" spans="1:8" ht="15.75">
      <c r="A476" s="4">
        <v>45375</v>
      </c>
      <c r="B476" s="9">
        <v>1.4</v>
      </c>
      <c r="C476" s="9">
        <v>3.3</v>
      </c>
      <c r="D476" s="9">
        <v>7.4</v>
      </c>
      <c r="E476" s="2">
        <v>100</v>
      </c>
      <c r="F476" s="2">
        <v>98</v>
      </c>
      <c r="G476" s="9">
        <v>1.6</v>
      </c>
      <c r="H476" s="1" t="s">
        <v>24</v>
      </c>
    </row>
    <row r="477" spans="1:8" ht="15.75">
      <c r="A477" s="4">
        <v>45166.5</v>
      </c>
      <c r="B477" s="9">
        <v>21.9</v>
      </c>
      <c r="C477" s="9">
        <v>3.2</v>
      </c>
      <c r="D477" s="9">
        <v>8</v>
      </c>
      <c r="E477" s="2">
        <v>88</v>
      </c>
      <c r="F477" s="2">
        <v>64</v>
      </c>
      <c r="G477" s="9">
        <v>0</v>
      </c>
      <c r="H477" s="1" t="s">
        <v>11</v>
      </c>
    </row>
    <row r="478" spans="1:8" ht="15.75">
      <c r="A478" s="4">
        <v>45209.5</v>
      </c>
      <c r="B478" s="9">
        <v>10.8</v>
      </c>
      <c r="C478" s="9">
        <v>3.2</v>
      </c>
      <c r="D478" s="9">
        <v>7.5</v>
      </c>
      <c r="E478" s="2">
        <v>88</v>
      </c>
      <c r="F478" s="2">
        <v>48</v>
      </c>
      <c r="G478" s="9">
        <v>0</v>
      </c>
      <c r="H478" s="1" t="s">
        <v>11</v>
      </c>
    </row>
    <row r="479" spans="1:8" ht="15.75">
      <c r="A479" s="4">
        <v>45215</v>
      </c>
      <c r="B479" s="9">
        <v>6.1</v>
      </c>
      <c r="C479" s="9">
        <v>3.2</v>
      </c>
      <c r="D479" s="9">
        <v>7</v>
      </c>
      <c r="E479" s="2">
        <v>100</v>
      </c>
      <c r="F479" s="2">
        <v>80</v>
      </c>
      <c r="G479" s="9">
        <v>0</v>
      </c>
      <c r="H479" s="1" t="s">
        <v>11</v>
      </c>
    </row>
    <row r="480" spans="1:8" ht="15.75">
      <c r="A480" s="4">
        <v>45284.75</v>
      </c>
      <c r="B480" s="9">
        <v>-2.1</v>
      </c>
      <c r="C480" s="9">
        <v>3.2</v>
      </c>
      <c r="D480" s="9">
        <v>5.6</v>
      </c>
      <c r="E480" s="2">
        <v>88</v>
      </c>
      <c r="F480" s="2">
        <v>93</v>
      </c>
      <c r="G480" s="9">
        <v>0</v>
      </c>
      <c r="H480" s="1" t="s">
        <v>11</v>
      </c>
    </row>
    <row r="481" spans="1:8" ht="15.75">
      <c r="A481" s="4">
        <v>45369.75</v>
      </c>
      <c r="B481" s="9">
        <v>2.2000000000000002</v>
      </c>
      <c r="C481" s="9">
        <v>3.2</v>
      </c>
      <c r="D481" s="9">
        <v>7.9</v>
      </c>
      <c r="E481" s="2">
        <v>88</v>
      </c>
      <c r="F481" s="2">
        <v>78</v>
      </c>
      <c r="G481" s="9">
        <v>0</v>
      </c>
      <c r="H481" s="1" t="s">
        <v>11</v>
      </c>
    </row>
    <row r="482" spans="1:8" ht="15.75">
      <c r="A482" s="4">
        <v>45409.25</v>
      </c>
      <c r="B482" s="9">
        <v>10.3</v>
      </c>
      <c r="C482" s="9">
        <v>3.2</v>
      </c>
      <c r="D482" s="9">
        <v>5.3</v>
      </c>
      <c r="E482" s="2">
        <v>88</v>
      </c>
      <c r="F482" s="2">
        <v>57</v>
      </c>
      <c r="G482" s="9">
        <v>0</v>
      </c>
      <c r="H482" s="1" t="s">
        <v>11</v>
      </c>
    </row>
    <row r="483" spans="1:8" ht="15.75">
      <c r="A483" s="4">
        <v>45415.25</v>
      </c>
      <c r="B483" s="9">
        <v>11.6</v>
      </c>
      <c r="C483" s="9">
        <v>3.2</v>
      </c>
      <c r="D483" s="9">
        <v>7.2</v>
      </c>
      <c r="E483" s="2">
        <v>88</v>
      </c>
      <c r="F483" s="2">
        <v>55</v>
      </c>
      <c r="G483" s="9">
        <v>0</v>
      </c>
      <c r="H483" s="1" t="s">
        <v>11</v>
      </c>
    </row>
    <row r="484" spans="1:8" ht="15.75">
      <c r="A484" s="4">
        <v>45476.5</v>
      </c>
      <c r="B484" s="9">
        <v>21</v>
      </c>
      <c r="C484" s="9">
        <v>3.2</v>
      </c>
      <c r="D484" s="9">
        <v>8.5</v>
      </c>
      <c r="E484" s="2">
        <v>100</v>
      </c>
      <c r="F484" s="2">
        <v>52</v>
      </c>
      <c r="G484" s="9">
        <v>0</v>
      </c>
      <c r="H484" s="1" t="s">
        <v>11</v>
      </c>
    </row>
    <row r="485" spans="1:8" ht="15.75">
      <c r="A485" s="4">
        <v>45170.25</v>
      </c>
      <c r="B485" s="9">
        <v>13</v>
      </c>
      <c r="C485" s="9">
        <v>3.2</v>
      </c>
      <c r="D485" s="9">
        <v>5.7</v>
      </c>
      <c r="E485" s="2">
        <v>63</v>
      </c>
      <c r="F485" s="2">
        <v>88</v>
      </c>
      <c r="G485" s="9">
        <v>0</v>
      </c>
      <c r="H485" s="1" t="s">
        <v>9</v>
      </c>
    </row>
    <row r="486" spans="1:8" ht="15.75">
      <c r="A486" s="4">
        <v>45181.5</v>
      </c>
      <c r="B486" s="9">
        <v>26</v>
      </c>
      <c r="C486" s="9">
        <v>3.2</v>
      </c>
      <c r="D486" s="9">
        <v>7.5</v>
      </c>
      <c r="E486" s="2">
        <v>63</v>
      </c>
      <c r="F486" s="2">
        <v>47</v>
      </c>
      <c r="G486" s="9">
        <v>0</v>
      </c>
      <c r="H486" s="1" t="s">
        <v>9</v>
      </c>
    </row>
    <row r="487" spans="1:8" ht="15.75">
      <c r="A487" s="4">
        <v>45435.5</v>
      </c>
      <c r="B487" s="9">
        <v>24.6</v>
      </c>
      <c r="C487" s="9">
        <v>3.2</v>
      </c>
      <c r="D487" s="9">
        <v>10.3</v>
      </c>
      <c r="E487" s="2">
        <v>63</v>
      </c>
      <c r="F487" s="2">
        <v>42</v>
      </c>
      <c r="G487" s="9">
        <v>0</v>
      </c>
      <c r="H487" s="1" t="s">
        <v>9</v>
      </c>
    </row>
    <row r="488" spans="1:8" ht="15.75">
      <c r="A488" s="4">
        <v>45391.5</v>
      </c>
      <c r="B488" s="9">
        <v>26.2</v>
      </c>
      <c r="C488" s="9">
        <v>3.2</v>
      </c>
      <c r="D488" s="9">
        <v>8.6</v>
      </c>
      <c r="E488" s="2">
        <v>0</v>
      </c>
      <c r="F488" s="2">
        <v>40</v>
      </c>
      <c r="G488" s="9">
        <v>0</v>
      </c>
      <c r="H488" s="1" t="s">
        <v>8</v>
      </c>
    </row>
    <row r="489" spans="1:8" ht="15.75">
      <c r="A489" s="4">
        <v>45437.5</v>
      </c>
      <c r="B489" s="9">
        <v>24.8</v>
      </c>
      <c r="C489" s="9">
        <v>3.2</v>
      </c>
      <c r="D489" s="9">
        <v>7.1</v>
      </c>
      <c r="E489" s="2">
        <v>0</v>
      </c>
      <c r="F489" s="2">
        <v>46</v>
      </c>
      <c r="G489" s="9">
        <v>0</v>
      </c>
      <c r="H489" s="1" t="s">
        <v>8</v>
      </c>
    </row>
    <row r="490" spans="1:8" ht="15.75">
      <c r="A490" s="4">
        <v>45219.5</v>
      </c>
      <c r="B490" s="9">
        <v>2.1</v>
      </c>
      <c r="C490" s="9">
        <v>3.2</v>
      </c>
      <c r="D490" s="9">
        <v>9.5</v>
      </c>
      <c r="E490" s="2">
        <v>100</v>
      </c>
      <c r="F490" s="2">
        <v>86</v>
      </c>
      <c r="G490" s="9">
        <v>0</v>
      </c>
      <c r="H490" s="1" t="s">
        <v>15</v>
      </c>
    </row>
    <row r="491" spans="1:8" ht="15.75">
      <c r="A491" s="4">
        <v>45242.5</v>
      </c>
      <c r="B491" s="9">
        <v>5.0999999999999996</v>
      </c>
      <c r="C491" s="9">
        <v>3.2</v>
      </c>
      <c r="D491" s="9">
        <v>7.9</v>
      </c>
      <c r="E491" s="2">
        <v>100</v>
      </c>
      <c r="F491" s="2">
        <v>99</v>
      </c>
      <c r="G491" s="9">
        <v>0.1</v>
      </c>
      <c r="H491" s="1" t="s">
        <v>15</v>
      </c>
    </row>
    <row r="492" spans="1:8" ht="15.75">
      <c r="A492" s="4">
        <v>45388.25</v>
      </c>
      <c r="B492" s="9">
        <v>8.4</v>
      </c>
      <c r="C492" s="9">
        <v>3.2</v>
      </c>
      <c r="D492" s="9">
        <v>6.6</v>
      </c>
      <c r="E492" s="2">
        <v>88</v>
      </c>
      <c r="F492" s="2">
        <v>100</v>
      </c>
      <c r="G492" s="9">
        <v>3.1</v>
      </c>
      <c r="H492" s="1" t="s">
        <v>15</v>
      </c>
    </row>
    <row r="493" spans="1:8" ht="15.75">
      <c r="A493" s="4">
        <v>45463</v>
      </c>
      <c r="B493" s="9">
        <v>13.1</v>
      </c>
      <c r="C493" s="9">
        <v>3.2</v>
      </c>
      <c r="D493" s="9">
        <v>7.6</v>
      </c>
      <c r="E493" s="2">
        <v>88</v>
      </c>
      <c r="F493" s="2">
        <v>94</v>
      </c>
      <c r="G493" s="9">
        <v>0</v>
      </c>
      <c r="H493" s="1" t="s">
        <v>15</v>
      </c>
    </row>
    <row r="494" spans="1:8" ht="15.75">
      <c r="A494" s="4">
        <v>45182.5</v>
      </c>
      <c r="B494" s="9">
        <v>26.9</v>
      </c>
      <c r="C494" s="9">
        <v>3.2</v>
      </c>
      <c r="D494" s="9">
        <v>8.6999999999999993</v>
      </c>
      <c r="E494" s="2">
        <v>13</v>
      </c>
      <c r="F494" s="2">
        <v>45</v>
      </c>
      <c r="G494" s="9">
        <v>0</v>
      </c>
      <c r="H494" s="1" t="s">
        <v>10</v>
      </c>
    </row>
    <row r="495" spans="1:8" ht="15.75">
      <c r="A495" s="4">
        <v>45205.5</v>
      </c>
      <c r="B495" s="9">
        <v>12.2</v>
      </c>
      <c r="C495" s="9">
        <v>3.2</v>
      </c>
      <c r="D495" s="9">
        <v>6.5</v>
      </c>
      <c r="E495" s="2">
        <v>13</v>
      </c>
      <c r="F495" s="2">
        <v>50</v>
      </c>
      <c r="G495" s="9">
        <v>0</v>
      </c>
      <c r="H495" s="1" t="s">
        <v>10</v>
      </c>
    </row>
    <row r="496" spans="1:8" ht="15.75">
      <c r="A496" s="4">
        <v>45412.25</v>
      </c>
      <c r="B496" s="9">
        <v>15.6</v>
      </c>
      <c r="C496" s="9">
        <v>3.2</v>
      </c>
      <c r="D496" s="9">
        <v>6.3</v>
      </c>
      <c r="E496" s="2">
        <v>13</v>
      </c>
      <c r="F496" s="2">
        <v>56</v>
      </c>
      <c r="G496" s="9">
        <v>0</v>
      </c>
      <c r="H496" s="1" t="s">
        <v>10</v>
      </c>
    </row>
    <row r="497" spans="1:8" ht="15.75">
      <c r="A497" s="4">
        <v>45420.5</v>
      </c>
      <c r="B497" s="9">
        <v>11.7</v>
      </c>
      <c r="C497" s="9">
        <v>3.2</v>
      </c>
      <c r="D497" s="9">
        <v>8.1</v>
      </c>
      <c r="E497" s="2">
        <v>25</v>
      </c>
      <c r="F497" s="2">
        <v>42</v>
      </c>
      <c r="G497" s="9">
        <v>0</v>
      </c>
      <c r="H497" s="1" t="s">
        <v>10</v>
      </c>
    </row>
    <row r="498" spans="1:8" ht="15.75">
      <c r="A498" s="4">
        <v>45272.25</v>
      </c>
      <c r="B498" s="9">
        <v>0.3</v>
      </c>
      <c r="C498" s="9">
        <v>3.2</v>
      </c>
      <c r="D498" s="9">
        <v>6.2</v>
      </c>
      <c r="E498" s="2">
        <v>100</v>
      </c>
      <c r="F498" s="2">
        <v>99</v>
      </c>
      <c r="G498" s="9">
        <v>0</v>
      </c>
      <c r="H498" s="1" t="s">
        <v>14</v>
      </c>
    </row>
    <row r="499" spans="1:8" ht="15.75">
      <c r="A499" s="4">
        <v>45193.5</v>
      </c>
      <c r="B499" s="9">
        <v>18</v>
      </c>
      <c r="C499" s="9">
        <v>3.2</v>
      </c>
      <c r="D499" s="9">
        <v>6.6</v>
      </c>
      <c r="E499" s="2">
        <v>38</v>
      </c>
      <c r="F499" s="2">
        <v>63</v>
      </c>
      <c r="G499" s="9">
        <v>0</v>
      </c>
      <c r="H499" s="1" t="s">
        <v>12</v>
      </c>
    </row>
    <row r="500" spans="1:8" ht="15.75">
      <c r="A500" s="4">
        <v>45442.5</v>
      </c>
      <c r="B500" s="9">
        <v>27.7</v>
      </c>
      <c r="C500" s="9">
        <v>3.2</v>
      </c>
      <c r="D500" s="9">
        <v>7.8</v>
      </c>
      <c r="E500" s="2">
        <v>38</v>
      </c>
      <c r="F500" s="2">
        <v>32</v>
      </c>
      <c r="G500" s="9">
        <v>0</v>
      </c>
      <c r="H500" s="1" t="s">
        <v>12</v>
      </c>
    </row>
    <row r="501" spans="1:8" ht="15.75">
      <c r="A501" s="4">
        <v>45376.25</v>
      </c>
      <c r="B501" s="9">
        <v>0</v>
      </c>
      <c r="C501" s="9">
        <v>3.2</v>
      </c>
      <c r="D501" s="9">
        <v>5.3</v>
      </c>
      <c r="E501" s="2">
        <v>100</v>
      </c>
      <c r="F501" s="2">
        <v>99</v>
      </c>
      <c r="G501" s="9">
        <v>0</v>
      </c>
      <c r="H501" s="1" t="s">
        <v>13</v>
      </c>
    </row>
    <row r="502" spans="1:8" ht="15.75">
      <c r="A502" s="4">
        <v>45261.75</v>
      </c>
      <c r="B502" s="9">
        <v>-4.4000000000000004</v>
      </c>
      <c r="C502" s="9">
        <v>3.2</v>
      </c>
      <c r="D502" s="9">
        <v>6.5</v>
      </c>
      <c r="E502" s="2">
        <v>100</v>
      </c>
      <c r="F502" s="2">
        <v>91</v>
      </c>
      <c r="G502" s="9">
        <v>0</v>
      </c>
      <c r="H502" s="1" t="s">
        <v>24</v>
      </c>
    </row>
    <row r="503" spans="1:8" ht="15.75">
      <c r="A503" s="4">
        <v>45295.75</v>
      </c>
      <c r="B503" s="9">
        <v>-8.6</v>
      </c>
      <c r="C503" s="9">
        <v>3.2</v>
      </c>
      <c r="D503" s="9">
        <v>7.6</v>
      </c>
      <c r="E503" s="2">
        <v>100</v>
      </c>
      <c r="F503" s="2">
        <v>84</v>
      </c>
      <c r="G503" s="9">
        <v>0</v>
      </c>
      <c r="H503" s="1" t="s">
        <v>24</v>
      </c>
    </row>
    <row r="504" spans="1:8" ht="15.75">
      <c r="A504" s="4">
        <v>45304</v>
      </c>
      <c r="B504" s="9">
        <v>-4.4000000000000004</v>
      </c>
      <c r="C504" s="9">
        <v>3.2</v>
      </c>
      <c r="D504" s="9">
        <v>11.7</v>
      </c>
      <c r="E504" s="2">
        <v>88</v>
      </c>
      <c r="F504" s="2">
        <v>86</v>
      </c>
      <c r="G504" s="9">
        <v>0.1</v>
      </c>
      <c r="H504" s="1" t="s">
        <v>24</v>
      </c>
    </row>
    <row r="505" spans="1:8" ht="15.75">
      <c r="A505" s="4">
        <v>45324.75</v>
      </c>
      <c r="B505" s="9">
        <v>0.7</v>
      </c>
      <c r="C505" s="9">
        <v>3.2</v>
      </c>
      <c r="D505" s="9">
        <v>5.6</v>
      </c>
      <c r="E505" s="2">
        <v>100</v>
      </c>
      <c r="F505" s="2">
        <v>91</v>
      </c>
      <c r="G505" s="9">
        <v>0</v>
      </c>
      <c r="H505" s="1" t="s">
        <v>24</v>
      </c>
    </row>
    <row r="506" spans="1:8" ht="15.75">
      <c r="A506" s="4">
        <v>45364</v>
      </c>
      <c r="B506" s="9">
        <v>0.9</v>
      </c>
      <c r="C506" s="9">
        <v>3.2</v>
      </c>
      <c r="D506" s="9">
        <v>7.2</v>
      </c>
      <c r="E506" s="2">
        <v>100</v>
      </c>
      <c r="F506" s="2">
        <v>91</v>
      </c>
      <c r="G506" s="9">
        <v>0</v>
      </c>
      <c r="H506" s="1" t="s">
        <v>24</v>
      </c>
    </row>
    <row r="507" spans="1:8" ht="15.75">
      <c r="A507" s="4">
        <v>45163.5</v>
      </c>
      <c r="B507" s="9">
        <v>23</v>
      </c>
      <c r="C507" s="9">
        <v>3.1</v>
      </c>
      <c r="D507" s="9">
        <v>5.6</v>
      </c>
      <c r="E507" s="2">
        <v>88</v>
      </c>
      <c r="F507" s="2">
        <v>51</v>
      </c>
      <c r="G507" s="9">
        <v>0</v>
      </c>
      <c r="H507" s="1" t="s">
        <v>11</v>
      </c>
    </row>
    <row r="508" spans="1:8" ht="15.75">
      <c r="A508" s="4">
        <v>45224.25</v>
      </c>
      <c r="B508" s="9">
        <v>6.8</v>
      </c>
      <c r="C508" s="9">
        <v>3.1</v>
      </c>
      <c r="D508" s="9">
        <v>7.3</v>
      </c>
      <c r="E508" s="2">
        <v>100</v>
      </c>
      <c r="F508" s="2">
        <v>92</v>
      </c>
      <c r="G508" s="9">
        <v>0</v>
      </c>
      <c r="H508" s="1" t="s">
        <v>11</v>
      </c>
    </row>
    <row r="509" spans="1:8" ht="15.75">
      <c r="A509" s="4">
        <v>45236.5</v>
      </c>
      <c r="B509" s="9">
        <v>9.6</v>
      </c>
      <c r="C509" s="9">
        <v>3.1</v>
      </c>
      <c r="D509" s="9">
        <v>5.9</v>
      </c>
      <c r="E509" s="2">
        <v>100</v>
      </c>
      <c r="F509" s="2">
        <v>94</v>
      </c>
      <c r="G509" s="9">
        <v>0</v>
      </c>
      <c r="H509" s="1" t="s">
        <v>11</v>
      </c>
    </row>
    <row r="510" spans="1:8" ht="15.75">
      <c r="A510" s="4">
        <v>45237.25</v>
      </c>
      <c r="B510" s="9">
        <v>7.4</v>
      </c>
      <c r="C510" s="9">
        <v>3.1</v>
      </c>
      <c r="D510" s="9">
        <v>7.8</v>
      </c>
      <c r="E510" s="2">
        <v>88</v>
      </c>
      <c r="F510" s="2">
        <v>90</v>
      </c>
      <c r="G510" s="9">
        <v>0</v>
      </c>
      <c r="H510" s="1" t="s">
        <v>11</v>
      </c>
    </row>
    <row r="511" spans="1:8" ht="15.75">
      <c r="A511" s="4">
        <v>45264.5</v>
      </c>
      <c r="B511" s="9">
        <v>-1.7</v>
      </c>
      <c r="C511" s="9">
        <v>3.1</v>
      </c>
      <c r="D511" s="9">
        <v>6.1</v>
      </c>
      <c r="E511" s="2">
        <v>100</v>
      </c>
      <c r="F511" s="2">
        <v>84</v>
      </c>
      <c r="G511" s="9">
        <v>0</v>
      </c>
      <c r="H511" s="1" t="s">
        <v>11</v>
      </c>
    </row>
    <row r="512" spans="1:8" ht="15.75">
      <c r="A512" s="4">
        <v>45267.75</v>
      </c>
      <c r="B512" s="9">
        <v>-5.5</v>
      </c>
      <c r="C512" s="9">
        <v>3.1</v>
      </c>
      <c r="D512" s="9">
        <v>5.4</v>
      </c>
      <c r="E512" s="2">
        <v>100</v>
      </c>
      <c r="F512" s="2">
        <v>82</v>
      </c>
      <c r="G512" s="9">
        <v>0</v>
      </c>
      <c r="H512" s="1" t="s">
        <v>11</v>
      </c>
    </row>
    <row r="513" spans="1:8" ht="15.75">
      <c r="A513" s="4">
        <v>45293</v>
      </c>
      <c r="B513" s="9">
        <v>-4.9000000000000004</v>
      </c>
      <c r="C513" s="9">
        <v>3.1</v>
      </c>
      <c r="D513" s="9">
        <v>7.4</v>
      </c>
      <c r="E513" s="2">
        <v>100</v>
      </c>
      <c r="F513" s="2">
        <v>80</v>
      </c>
      <c r="G513" s="9">
        <v>0</v>
      </c>
      <c r="H513" s="1" t="s">
        <v>11</v>
      </c>
    </row>
    <row r="514" spans="1:8" ht="15.75">
      <c r="A514" s="4">
        <v>45318</v>
      </c>
      <c r="B514" s="9">
        <v>-2.7</v>
      </c>
      <c r="C514" s="9">
        <v>3.1</v>
      </c>
      <c r="D514" s="9">
        <v>5.0999999999999996</v>
      </c>
      <c r="E514" s="2">
        <v>100</v>
      </c>
      <c r="F514" s="2">
        <v>95</v>
      </c>
      <c r="G514" s="9">
        <v>0</v>
      </c>
      <c r="H514" s="1" t="s">
        <v>11</v>
      </c>
    </row>
    <row r="515" spans="1:8" ht="15.75">
      <c r="A515" s="4">
        <v>45363</v>
      </c>
      <c r="B515" s="9">
        <v>-0.6</v>
      </c>
      <c r="C515" s="9">
        <v>3.1</v>
      </c>
      <c r="D515" s="9">
        <v>6.9</v>
      </c>
      <c r="E515" s="2">
        <v>88</v>
      </c>
      <c r="F515" s="2">
        <v>53</v>
      </c>
      <c r="G515" s="9">
        <v>0</v>
      </c>
      <c r="H515" s="1" t="s">
        <v>11</v>
      </c>
    </row>
    <row r="516" spans="1:8" ht="15.75">
      <c r="A516" s="4">
        <v>45365.5</v>
      </c>
      <c r="B516" s="9">
        <v>6.5</v>
      </c>
      <c r="C516" s="9">
        <v>3.1</v>
      </c>
      <c r="D516" s="9">
        <v>6.3</v>
      </c>
      <c r="E516" s="2">
        <v>88</v>
      </c>
      <c r="F516" s="2">
        <v>72</v>
      </c>
      <c r="G516" s="9">
        <v>0</v>
      </c>
      <c r="H516" s="1" t="s">
        <v>11</v>
      </c>
    </row>
    <row r="517" spans="1:8" ht="15.75">
      <c r="A517" s="4">
        <v>45367.75</v>
      </c>
      <c r="B517" s="9">
        <v>8.8000000000000007</v>
      </c>
      <c r="C517" s="9">
        <v>3.1</v>
      </c>
      <c r="D517" s="9">
        <v>5.5</v>
      </c>
      <c r="E517" s="2">
        <v>100</v>
      </c>
      <c r="F517" s="2">
        <v>83</v>
      </c>
      <c r="G517" s="9">
        <v>0</v>
      </c>
      <c r="H517" s="1" t="s">
        <v>11</v>
      </c>
    </row>
    <row r="518" spans="1:8" ht="15.75">
      <c r="A518" s="4">
        <v>45383.25</v>
      </c>
      <c r="B518" s="9">
        <v>12.9</v>
      </c>
      <c r="C518" s="9">
        <v>3.1</v>
      </c>
      <c r="D518" s="9">
        <v>5</v>
      </c>
      <c r="E518" s="2">
        <v>63</v>
      </c>
      <c r="F518" s="2">
        <v>59</v>
      </c>
      <c r="G518" s="9">
        <v>0</v>
      </c>
      <c r="H518" s="1" t="s">
        <v>9</v>
      </c>
    </row>
    <row r="519" spans="1:8" ht="15.75">
      <c r="A519" s="4">
        <v>45168.25</v>
      </c>
      <c r="B519" s="9">
        <v>22.4</v>
      </c>
      <c r="C519" s="9">
        <v>3.1</v>
      </c>
      <c r="D519" s="9">
        <v>6.4</v>
      </c>
      <c r="E519" s="2">
        <v>0</v>
      </c>
      <c r="F519" s="2">
        <v>71</v>
      </c>
      <c r="G519" s="9">
        <v>0</v>
      </c>
      <c r="H519" s="1" t="s">
        <v>8</v>
      </c>
    </row>
    <row r="520" spans="1:8" ht="15.75">
      <c r="A520" s="4">
        <v>45212.25</v>
      </c>
      <c r="B520" s="9">
        <v>6.2</v>
      </c>
      <c r="C520" s="9">
        <v>3.1</v>
      </c>
      <c r="D520" s="9">
        <v>4.8</v>
      </c>
      <c r="E520" s="2">
        <v>0</v>
      </c>
      <c r="F520" s="2">
        <v>95</v>
      </c>
      <c r="G520" s="9">
        <v>0</v>
      </c>
      <c r="H520" s="1" t="s">
        <v>8</v>
      </c>
    </row>
    <row r="521" spans="1:8" ht="15.75">
      <c r="A521" s="4">
        <v>45471.25</v>
      </c>
      <c r="B521" s="9">
        <v>25.7</v>
      </c>
      <c r="C521" s="9">
        <v>3.1</v>
      </c>
      <c r="D521" s="9">
        <v>4.5999999999999996</v>
      </c>
      <c r="E521" s="2">
        <v>0</v>
      </c>
      <c r="F521" s="2">
        <v>55</v>
      </c>
      <c r="G521" s="9">
        <v>0</v>
      </c>
      <c r="H521" s="1" t="s">
        <v>8</v>
      </c>
    </row>
    <row r="522" spans="1:8" ht="15.75">
      <c r="A522" s="4">
        <v>45473.75</v>
      </c>
      <c r="B522" s="9">
        <v>27.2</v>
      </c>
      <c r="C522" s="9">
        <v>3.1</v>
      </c>
      <c r="D522" s="9">
        <v>6.8</v>
      </c>
      <c r="E522" s="2">
        <v>0</v>
      </c>
      <c r="F522" s="2">
        <v>50</v>
      </c>
      <c r="G522" s="9">
        <v>0</v>
      </c>
      <c r="H522" s="1" t="s">
        <v>8</v>
      </c>
    </row>
    <row r="523" spans="1:8" ht="15.75">
      <c r="A523" s="4">
        <v>45225.5</v>
      </c>
      <c r="B523" s="9">
        <v>1.8</v>
      </c>
      <c r="C523" s="9">
        <v>3.1</v>
      </c>
      <c r="D523" s="9">
        <v>6.6</v>
      </c>
      <c r="E523" s="2">
        <v>100</v>
      </c>
      <c r="F523" s="2">
        <v>96</v>
      </c>
      <c r="G523" s="9">
        <v>0</v>
      </c>
      <c r="H523" s="1" t="s">
        <v>15</v>
      </c>
    </row>
    <row r="524" spans="1:8" ht="15.75">
      <c r="A524" s="4">
        <v>45231.25</v>
      </c>
      <c r="B524" s="9">
        <v>9.1</v>
      </c>
      <c r="C524" s="9">
        <v>3.1</v>
      </c>
      <c r="D524" s="9">
        <v>6.9</v>
      </c>
      <c r="E524" s="2">
        <v>100</v>
      </c>
      <c r="F524" s="2">
        <v>89</v>
      </c>
      <c r="G524" s="9">
        <v>0</v>
      </c>
      <c r="H524" s="1" t="s">
        <v>15</v>
      </c>
    </row>
    <row r="525" spans="1:8" ht="15.75">
      <c r="A525" s="4">
        <v>45179.5</v>
      </c>
      <c r="B525" s="9">
        <v>22.8</v>
      </c>
      <c r="C525" s="9">
        <v>3.1</v>
      </c>
      <c r="D525" s="9">
        <v>6.9</v>
      </c>
      <c r="E525" s="2">
        <v>13</v>
      </c>
      <c r="F525" s="2">
        <v>45</v>
      </c>
      <c r="G525" s="9">
        <v>0</v>
      </c>
      <c r="H525" s="1" t="s">
        <v>10</v>
      </c>
    </row>
    <row r="526" spans="1:8" ht="15.75">
      <c r="A526" s="4">
        <v>45239.25</v>
      </c>
      <c r="B526" s="9">
        <v>5.9</v>
      </c>
      <c r="C526" s="9">
        <v>3.1</v>
      </c>
      <c r="D526" s="9">
        <v>5.0999999999999996</v>
      </c>
      <c r="E526" s="2">
        <v>100</v>
      </c>
      <c r="F526" s="2">
        <v>98</v>
      </c>
      <c r="G526" s="9">
        <v>0</v>
      </c>
      <c r="H526" s="1" t="s">
        <v>14</v>
      </c>
    </row>
    <row r="527" spans="1:8" ht="15.75">
      <c r="A527" s="4">
        <v>45278.25</v>
      </c>
      <c r="B527" s="9">
        <v>5.5</v>
      </c>
      <c r="C527" s="9">
        <v>3.1</v>
      </c>
      <c r="D527" s="9">
        <v>7.3</v>
      </c>
      <c r="E527" s="2">
        <v>100</v>
      </c>
      <c r="F527" s="2">
        <v>98</v>
      </c>
      <c r="G527" s="9">
        <v>0.1</v>
      </c>
      <c r="H527" s="1" t="s">
        <v>14</v>
      </c>
    </row>
    <row r="528" spans="1:8" ht="15.75">
      <c r="A528" s="4">
        <v>45285.25</v>
      </c>
      <c r="B528" s="9">
        <v>2.8</v>
      </c>
      <c r="C528" s="9">
        <v>3.1</v>
      </c>
      <c r="D528" s="9">
        <v>9.1999999999999993</v>
      </c>
      <c r="E528" s="2">
        <v>100</v>
      </c>
      <c r="F528" s="2">
        <v>98</v>
      </c>
      <c r="G528" s="9">
        <v>0</v>
      </c>
      <c r="H528" s="1" t="s">
        <v>14</v>
      </c>
    </row>
    <row r="529" spans="1:8" ht="15.75">
      <c r="A529" s="4">
        <v>45345.75</v>
      </c>
      <c r="B529" s="9">
        <v>6.8</v>
      </c>
      <c r="C529" s="9">
        <v>3.1</v>
      </c>
      <c r="D529" s="9">
        <v>6.4</v>
      </c>
      <c r="E529" s="2">
        <v>100</v>
      </c>
      <c r="F529" s="2">
        <v>98</v>
      </c>
      <c r="G529" s="9">
        <v>0.4</v>
      </c>
      <c r="H529" s="1" t="s">
        <v>14</v>
      </c>
    </row>
    <row r="530" spans="1:8" ht="15.75">
      <c r="A530" s="4">
        <v>45274.75</v>
      </c>
      <c r="B530" s="9">
        <v>-0.3</v>
      </c>
      <c r="C530" s="9">
        <v>3.1</v>
      </c>
      <c r="D530" s="9">
        <v>7.9</v>
      </c>
      <c r="E530" s="2">
        <v>100</v>
      </c>
      <c r="F530" s="2">
        <v>98</v>
      </c>
      <c r="G530" s="9">
        <v>0</v>
      </c>
      <c r="H530" s="1" t="s">
        <v>13</v>
      </c>
    </row>
    <row r="531" spans="1:8" ht="15.75">
      <c r="A531" s="4">
        <v>45343.5</v>
      </c>
      <c r="B531" s="9">
        <v>1.9</v>
      </c>
      <c r="C531" s="9">
        <v>3.1</v>
      </c>
      <c r="D531" s="9">
        <v>5.7</v>
      </c>
      <c r="E531" s="2">
        <v>100</v>
      </c>
      <c r="F531" s="2">
        <v>96</v>
      </c>
      <c r="G531" s="9">
        <v>0</v>
      </c>
      <c r="H531" s="1" t="s">
        <v>13</v>
      </c>
    </row>
    <row r="532" spans="1:8" ht="15.75">
      <c r="A532" s="4">
        <v>45293.75</v>
      </c>
      <c r="B532" s="9">
        <v>-9.1999999999999993</v>
      </c>
      <c r="C532" s="9">
        <v>3.1</v>
      </c>
      <c r="D532" s="9">
        <v>6.8</v>
      </c>
      <c r="E532" s="2">
        <v>100</v>
      </c>
      <c r="F532" s="2">
        <v>75</v>
      </c>
      <c r="G532" s="9">
        <v>0</v>
      </c>
      <c r="H532" s="1" t="s">
        <v>24</v>
      </c>
    </row>
    <row r="533" spans="1:8" ht="15.75">
      <c r="A533" s="4">
        <v>45294.25</v>
      </c>
      <c r="B533" s="9">
        <v>-10.3</v>
      </c>
      <c r="C533" s="9">
        <v>3.1</v>
      </c>
      <c r="D533" s="9">
        <v>9.6</v>
      </c>
      <c r="E533" s="2">
        <v>100</v>
      </c>
      <c r="F533" s="2">
        <v>80</v>
      </c>
      <c r="G533" s="9">
        <v>0</v>
      </c>
      <c r="H533" s="1" t="s">
        <v>24</v>
      </c>
    </row>
    <row r="534" spans="1:8" ht="15.75">
      <c r="A534" s="4">
        <v>45295.25</v>
      </c>
      <c r="B534" s="9">
        <v>-10.1</v>
      </c>
      <c r="C534" s="9">
        <v>3.1</v>
      </c>
      <c r="D534" s="9">
        <v>6.4</v>
      </c>
      <c r="E534" s="2">
        <v>100</v>
      </c>
      <c r="F534" s="2">
        <v>83</v>
      </c>
      <c r="G534" s="9">
        <v>0.2</v>
      </c>
      <c r="H534" s="1" t="s">
        <v>24</v>
      </c>
    </row>
    <row r="535" spans="1:8" ht="15.75">
      <c r="A535" s="4">
        <v>45332</v>
      </c>
      <c r="B535" s="9">
        <v>-1.6</v>
      </c>
      <c r="C535" s="9">
        <v>3.1</v>
      </c>
      <c r="D535" s="9">
        <v>7.4</v>
      </c>
      <c r="E535" s="2">
        <v>100</v>
      </c>
      <c r="F535" s="2">
        <v>78</v>
      </c>
      <c r="G535" s="9">
        <v>0</v>
      </c>
      <c r="H535" s="1" t="s">
        <v>24</v>
      </c>
    </row>
    <row r="536" spans="1:8" ht="15.75">
      <c r="A536" s="4">
        <v>45169.75</v>
      </c>
      <c r="B536" s="9">
        <v>17</v>
      </c>
      <c r="C536" s="9">
        <v>3</v>
      </c>
      <c r="D536" s="9">
        <v>5.7</v>
      </c>
      <c r="E536" s="2">
        <v>100</v>
      </c>
      <c r="F536" s="2">
        <v>89</v>
      </c>
      <c r="G536" s="9">
        <v>0</v>
      </c>
      <c r="H536" s="1" t="s">
        <v>11</v>
      </c>
    </row>
    <row r="537" spans="1:8" ht="15.75">
      <c r="A537" s="4">
        <v>45239.75</v>
      </c>
      <c r="B537" s="9">
        <v>4.2</v>
      </c>
      <c r="C537" s="9">
        <v>3</v>
      </c>
      <c r="D537" s="9">
        <v>4.5999999999999996</v>
      </c>
      <c r="E537" s="2">
        <v>88</v>
      </c>
      <c r="F537" s="2">
        <v>95</v>
      </c>
      <c r="G537" s="9">
        <v>0</v>
      </c>
      <c r="H537" s="1" t="s">
        <v>11</v>
      </c>
    </row>
    <row r="538" spans="1:8" ht="15.75">
      <c r="A538" s="4">
        <v>45255.25</v>
      </c>
      <c r="B538" s="9">
        <v>-1</v>
      </c>
      <c r="C538" s="9">
        <v>3</v>
      </c>
      <c r="D538" s="9">
        <v>5.7</v>
      </c>
      <c r="E538" s="2">
        <v>100</v>
      </c>
      <c r="F538" s="2">
        <v>93</v>
      </c>
      <c r="G538" s="9">
        <v>0</v>
      </c>
      <c r="H538" s="1" t="s">
        <v>11</v>
      </c>
    </row>
    <row r="539" spans="1:8" ht="15.75">
      <c r="A539" s="4">
        <v>45290.25</v>
      </c>
      <c r="B539" s="9">
        <v>4</v>
      </c>
      <c r="C539" s="9">
        <v>3</v>
      </c>
      <c r="D539" s="9">
        <v>5.8</v>
      </c>
      <c r="E539" s="2">
        <v>88</v>
      </c>
      <c r="F539" s="2">
        <v>94</v>
      </c>
      <c r="G539" s="9">
        <v>0</v>
      </c>
      <c r="H539" s="1" t="s">
        <v>11</v>
      </c>
    </row>
    <row r="540" spans="1:8" ht="15.75">
      <c r="A540" s="4">
        <v>45321.25</v>
      </c>
      <c r="B540" s="9">
        <v>-1.3</v>
      </c>
      <c r="C540" s="9">
        <v>3</v>
      </c>
      <c r="D540" s="9">
        <v>6.3</v>
      </c>
      <c r="E540" s="2">
        <v>88</v>
      </c>
      <c r="F540" s="2">
        <v>93</v>
      </c>
      <c r="G540" s="9">
        <v>0</v>
      </c>
      <c r="H540" s="1" t="s">
        <v>11</v>
      </c>
    </row>
    <row r="541" spans="1:8" ht="15.75">
      <c r="A541" s="4">
        <v>45323</v>
      </c>
      <c r="B541" s="9">
        <v>1.1000000000000001</v>
      </c>
      <c r="C541" s="9">
        <v>3</v>
      </c>
      <c r="D541" s="9">
        <v>7.4</v>
      </c>
      <c r="E541" s="2">
        <v>100</v>
      </c>
      <c r="F541" s="2">
        <v>84</v>
      </c>
      <c r="G541" s="9">
        <v>0</v>
      </c>
      <c r="H541" s="1" t="s">
        <v>11</v>
      </c>
    </row>
    <row r="542" spans="1:8" ht="15.75">
      <c r="A542" s="4">
        <v>45337.25</v>
      </c>
      <c r="B542" s="9">
        <v>-0.2</v>
      </c>
      <c r="C542" s="9">
        <v>3</v>
      </c>
      <c r="D542" s="9">
        <v>5.8</v>
      </c>
      <c r="E542" s="2">
        <v>88</v>
      </c>
      <c r="F542" s="2">
        <v>93</v>
      </c>
      <c r="G542" s="9">
        <v>0</v>
      </c>
      <c r="H542" s="1" t="s">
        <v>11</v>
      </c>
    </row>
    <row r="543" spans="1:8" ht="15.75">
      <c r="A543" s="4">
        <v>45355.5</v>
      </c>
      <c r="B543" s="9">
        <v>3.4</v>
      </c>
      <c r="C543" s="9">
        <v>3</v>
      </c>
      <c r="D543" s="9">
        <v>7.1</v>
      </c>
      <c r="E543" s="2">
        <v>100</v>
      </c>
      <c r="F543" s="2">
        <v>67</v>
      </c>
      <c r="G543" s="9">
        <v>0</v>
      </c>
      <c r="H543" s="1" t="s">
        <v>11</v>
      </c>
    </row>
    <row r="544" spans="1:8" ht="15.75">
      <c r="A544" s="4">
        <v>45362.75</v>
      </c>
      <c r="B544" s="9">
        <v>1.7</v>
      </c>
      <c r="C544" s="9">
        <v>3</v>
      </c>
      <c r="D544" s="9">
        <v>6.5</v>
      </c>
      <c r="E544" s="2">
        <v>88</v>
      </c>
      <c r="F544" s="2">
        <v>43</v>
      </c>
      <c r="G544" s="9">
        <v>0</v>
      </c>
      <c r="H544" s="1" t="s">
        <v>11</v>
      </c>
    </row>
    <row r="545" spans="1:8" ht="15.75">
      <c r="A545" s="4">
        <v>45389.75</v>
      </c>
      <c r="B545" s="9">
        <v>13.4</v>
      </c>
      <c r="C545" s="9">
        <v>3</v>
      </c>
      <c r="D545" s="9">
        <v>5.4</v>
      </c>
      <c r="E545" s="2">
        <v>88</v>
      </c>
      <c r="F545" s="2">
        <v>77</v>
      </c>
      <c r="G545" s="9">
        <v>0</v>
      </c>
      <c r="H545" s="1" t="s">
        <v>11</v>
      </c>
    </row>
    <row r="546" spans="1:8" ht="15.75">
      <c r="A546" s="4">
        <v>45449.25</v>
      </c>
      <c r="B546" s="9">
        <v>19</v>
      </c>
      <c r="C546" s="9">
        <v>3</v>
      </c>
      <c r="D546" s="9">
        <v>6.4</v>
      </c>
      <c r="E546" s="2">
        <v>100</v>
      </c>
      <c r="F546" s="2">
        <v>66</v>
      </c>
      <c r="G546" s="9">
        <v>0</v>
      </c>
      <c r="H546" s="1" t="s">
        <v>11</v>
      </c>
    </row>
    <row r="547" spans="1:8" ht="15.75">
      <c r="A547" s="4">
        <v>45464.25</v>
      </c>
      <c r="B547" s="9">
        <v>16.100000000000001</v>
      </c>
      <c r="C547" s="9">
        <v>3</v>
      </c>
      <c r="D547" s="9">
        <v>6.6</v>
      </c>
      <c r="E547" s="2">
        <v>100</v>
      </c>
      <c r="F547" s="2">
        <v>65</v>
      </c>
      <c r="G547" s="9">
        <v>0</v>
      </c>
      <c r="H547" s="1" t="s">
        <v>11</v>
      </c>
    </row>
    <row r="548" spans="1:8" ht="15.75">
      <c r="A548" s="4">
        <v>45472</v>
      </c>
      <c r="B548" s="9">
        <v>22.4</v>
      </c>
      <c r="C548" s="9">
        <v>3</v>
      </c>
      <c r="D548" s="9">
        <v>6.6</v>
      </c>
      <c r="E548" s="2">
        <v>88</v>
      </c>
      <c r="F548" s="2">
        <v>69</v>
      </c>
      <c r="G548" s="9">
        <v>0</v>
      </c>
      <c r="H548" s="1" t="s">
        <v>11</v>
      </c>
    </row>
    <row r="549" spans="1:8" ht="15.75">
      <c r="A549" s="4">
        <v>45476</v>
      </c>
      <c r="B549" s="9">
        <v>13.4</v>
      </c>
      <c r="C549" s="9">
        <v>3</v>
      </c>
      <c r="D549" s="9">
        <v>6.7</v>
      </c>
      <c r="E549" s="2">
        <v>88</v>
      </c>
      <c r="F549" s="2">
        <v>86</v>
      </c>
      <c r="G549" s="9">
        <v>0</v>
      </c>
      <c r="H549" s="1" t="s">
        <v>11</v>
      </c>
    </row>
    <row r="550" spans="1:8" ht="15.75">
      <c r="A550" s="4">
        <v>45377.5</v>
      </c>
      <c r="B550" s="9">
        <v>10.4</v>
      </c>
      <c r="C550" s="9">
        <v>3</v>
      </c>
      <c r="D550" s="9">
        <v>5.9</v>
      </c>
      <c r="E550" s="2">
        <v>75</v>
      </c>
      <c r="F550" s="2">
        <v>49</v>
      </c>
      <c r="G550" s="9">
        <v>0</v>
      </c>
      <c r="H550" s="1" t="s">
        <v>9</v>
      </c>
    </row>
    <row r="551" spans="1:8" ht="15.75">
      <c r="A551" s="4">
        <v>45408.5</v>
      </c>
      <c r="B551" s="9">
        <v>13.7</v>
      </c>
      <c r="C551" s="9">
        <v>3</v>
      </c>
      <c r="D551" s="9">
        <v>6.6</v>
      </c>
      <c r="E551" s="2">
        <v>63</v>
      </c>
      <c r="F551" s="2">
        <v>46</v>
      </c>
      <c r="G551" s="9">
        <v>0</v>
      </c>
      <c r="H551" s="1" t="s">
        <v>9</v>
      </c>
    </row>
    <row r="552" spans="1:8" ht="15.75">
      <c r="A552" s="4">
        <v>45153.5</v>
      </c>
      <c r="B552" s="9">
        <v>29.7</v>
      </c>
      <c r="C552" s="9">
        <v>3</v>
      </c>
      <c r="D552" s="9">
        <v>6.5</v>
      </c>
      <c r="E552" s="2">
        <v>0</v>
      </c>
      <c r="F552" s="2">
        <v>51</v>
      </c>
      <c r="G552" s="9">
        <v>0</v>
      </c>
      <c r="H552" s="1" t="s">
        <v>8</v>
      </c>
    </row>
    <row r="553" spans="1:8" ht="15.75">
      <c r="A553" s="4">
        <v>45182.25</v>
      </c>
      <c r="B553" s="9">
        <v>17.100000000000001</v>
      </c>
      <c r="C553" s="9">
        <v>3</v>
      </c>
      <c r="D553" s="9">
        <v>4.9000000000000004</v>
      </c>
      <c r="E553" s="2">
        <v>0</v>
      </c>
      <c r="F553" s="2">
        <v>77</v>
      </c>
      <c r="G553" s="9">
        <v>0</v>
      </c>
      <c r="H553" s="1" t="s">
        <v>8</v>
      </c>
    </row>
    <row r="554" spans="1:8" ht="15.75">
      <c r="A554" s="4">
        <v>45196.75</v>
      </c>
      <c r="B554" s="9">
        <v>18.3</v>
      </c>
      <c r="C554" s="9">
        <v>3</v>
      </c>
      <c r="D554" s="9">
        <v>5.8</v>
      </c>
      <c r="E554" s="2">
        <v>0</v>
      </c>
      <c r="F554" s="2">
        <v>76</v>
      </c>
      <c r="G554" s="9">
        <v>0</v>
      </c>
      <c r="H554" s="1" t="s">
        <v>8</v>
      </c>
    </row>
    <row r="555" spans="1:8" ht="15.75">
      <c r="A555" s="4">
        <v>45324.25</v>
      </c>
      <c r="B555" s="9">
        <v>-1.6</v>
      </c>
      <c r="C555" s="9">
        <v>3</v>
      </c>
      <c r="D555" s="9">
        <v>6.1</v>
      </c>
      <c r="E555" s="2">
        <v>0</v>
      </c>
      <c r="F555" s="2">
        <v>92</v>
      </c>
      <c r="G555" s="9">
        <v>0</v>
      </c>
      <c r="H555" s="1" t="s">
        <v>8</v>
      </c>
    </row>
    <row r="556" spans="1:8" ht="15.75">
      <c r="A556" s="4">
        <v>45414.5</v>
      </c>
      <c r="B556" s="9">
        <v>23.7</v>
      </c>
      <c r="C556" s="9">
        <v>3</v>
      </c>
      <c r="D556" s="9">
        <v>9.6999999999999993</v>
      </c>
      <c r="E556" s="2">
        <v>0</v>
      </c>
      <c r="F556" s="2">
        <v>33</v>
      </c>
      <c r="G556" s="9">
        <v>0</v>
      </c>
      <c r="H556" s="1" t="s">
        <v>8</v>
      </c>
    </row>
    <row r="557" spans="1:8" ht="15.75">
      <c r="A557" s="4">
        <v>45424.5</v>
      </c>
      <c r="B557" s="9">
        <v>14.4</v>
      </c>
      <c r="C557" s="9">
        <v>3</v>
      </c>
      <c r="D557" s="9">
        <v>7.6</v>
      </c>
      <c r="E557" s="2">
        <v>0</v>
      </c>
      <c r="F557" s="2">
        <v>31</v>
      </c>
      <c r="G557" s="9">
        <v>0</v>
      </c>
      <c r="H557" s="1" t="s">
        <v>8</v>
      </c>
    </row>
    <row r="558" spans="1:8" ht="15.75">
      <c r="A558" s="4">
        <v>45510.5</v>
      </c>
      <c r="B558" s="9">
        <v>24.6</v>
      </c>
      <c r="C558" s="9">
        <v>3</v>
      </c>
      <c r="D558" s="9">
        <v>7.3</v>
      </c>
      <c r="E558" s="2">
        <v>0</v>
      </c>
      <c r="F558" s="2">
        <v>50</v>
      </c>
      <c r="G558" s="9">
        <v>0</v>
      </c>
      <c r="H558" s="1" t="s">
        <v>8</v>
      </c>
    </row>
    <row r="559" spans="1:8" ht="15.75">
      <c r="A559" s="4">
        <v>45227.5</v>
      </c>
      <c r="B559" s="9">
        <v>1.3</v>
      </c>
      <c r="C559" s="9">
        <v>3</v>
      </c>
      <c r="D559" s="9">
        <v>5.8</v>
      </c>
      <c r="E559" s="2">
        <v>100</v>
      </c>
      <c r="F559" s="2">
        <v>96</v>
      </c>
      <c r="G559" s="9">
        <v>0</v>
      </c>
      <c r="H559" s="1" t="s">
        <v>15</v>
      </c>
    </row>
    <row r="560" spans="1:8" ht="15.75">
      <c r="A560" s="4">
        <v>45375.25</v>
      </c>
      <c r="B560" s="9">
        <v>2.1</v>
      </c>
      <c r="C560" s="9">
        <v>3</v>
      </c>
      <c r="D560" s="9">
        <v>4.9000000000000004</v>
      </c>
      <c r="E560" s="2">
        <v>100</v>
      </c>
      <c r="F560" s="2">
        <v>97</v>
      </c>
      <c r="G560" s="9">
        <v>0</v>
      </c>
      <c r="H560" s="1" t="s">
        <v>15</v>
      </c>
    </row>
    <row r="561" spans="1:8" ht="15.75">
      <c r="A561" s="4">
        <v>45159.25</v>
      </c>
      <c r="B561" s="9">
        <v>20.9</v>
      </c>
      <c r="C561" s="9">
        <v>3</v>
      </c>
      <c r="D561" s="9">
        <v>5.7</v>
      </c>
      <c r="E561" s="2">
        <v>13</v>
      </c>
      <c r="F561" s="2">
        <v>81</v>
      </c>
      <c r="G561" s="9">
        <v>0</v>
      </c>
      <c r="H561" s="1" t="s">
        <v>10</v>
      </c>
    </row>
    <row r="562" spans="1:8" ht="15.75">
      <c r="A562" s="4">
        <v>45208</v>
      </c>
      <c r="B562" s="9">
        <v>2.6</v>
      </c>
      <c r="C562" s="9">
        <v>3</v>
      </c>
      <c r="D562" s="9">
        <v>8.1</v>
      </c>
      <c r="E562" s="2">
        <v>13</v>
      </c>
      <c r="F562" s="2">
        <v>89</v>
      </c>
      <c r="G562" s="9">
        <v>0</v>
      </c>
      <c r="H562" s="1" t="s">
        <v>10</v>
      </c>
    </row>
    <row r="563" spans="1:8" ht="15.75">
      <c r="A563" s="4">
        <v>45447.5</v>
      </c>
      <c r="B563" s="9">
        <v>21.7</v>
      </c>
      <c r="C563" s="9">
        <v>3</v>
      </c>
      <c r="D563" s="9">
        <v>6.8</v>
      </c>
      <c r="E563" s="2">
        <v>25</v>
      </c>
      <c r="F563" s="2">
        <v>59</v>
      </c>
      <c r="G563" s="9">
        <v>0</v>
      </c>
      <c r="H563" s="1" t="s">
        <v>10</v>
      </c>
    </row>
    <row r="564" spans="1:8" ht="15.75">
      <c r="A564" s="4">
        <v>45478.75</v>
      </c>
      <c r="B564" s="9">
        <v>18.2</v>
      </c>
      <c r="C564" s="9">
        <v>3</v>
      </c>
      <c r="D564" s="9">
        <v>7.6</v>
      </c>
      <c r="E564" s="2">
        <v>13</v>
      </c>
      <c r="F564" s="2">
        <v>44</v>
      </c>
      <c r="G564" s="9">
        <v>0</v>
      </c>
      <c r="H564" s="1" t="s">
        <v>10</v>
      </c>
    </row>
    <row r="565" spans="1:8" ht="15.75">
      <c r="A565" s="4">
        <v>45169.5</v>
      </c>
      <c r="B565" s="9">
        <v>17.7</v>
      </c>
      <c r="C565" s="9">
        <v>3</v>
      </c>
      <c r="D565" s="9">
        <v>5.7</v>
      </c>
      <c r="E565" s="2">
        <v>100</v>
      </c>
      <c r="F565" s="2">
        <v>92</v>
      </c>
      <c r="G565" s="9">
        <v>0.6</v>
      </c>
      <c r="H565" s="1" t="s">
        <v>14</v>
      </c>
    </row>
    <row r="566" spans="1:8" ht="15.75">
      <c r="A566" s="4">
        <v>45225</v>
      </c>
      <c r="B566" s="9">
        <v>2.6</v>
      </c>
      <c r="C566" s="9">
        <v>3</v>
      </c>
      <c r="D566" s="9">
        <v>9.6</v>
      </c>
      <c r="E566" s="2">
        <v>100</v>
      </c>
      <c r="F566" s="2">
        <v>96</v>
      </c>
      <c r="G566" s="9">
        <v>0.6</v>
      </c>
      <c r="H566" s="1" t="s">
        <v>14</v>
      </c>
    </row>
    <row r="567" spans="1:8" ht="15.75">
      <c r="A567" s="4">
        <v>45231</v>
      </c>
      <c r="B567" s="9">
        <v>11.6</v>
      </c>
      <c r="C567" s="9">
        <v>3</v>
      </c>
      <c r="D567" s="9">
        <v>6.3</v>
      </c>
      <c r="E567" s="2">
        <v>100</v>
      </c>
      <c r="F567" s="2">
        <v>94</v>
      </c>
      <c r="G567" s="9">
        <v>0</v>
      </c>
      <c r="H567" s="1" t="s">
        <v>14</v>
      </c>
    </row>
    <row r="568" spans="1:8" ht="15.75">
      <c r="A568" s="4">
        <v>45276.75</v>
      </c>
      <c r="B568" s="9">
        <v>2.6</v>
      </c>
      <c r="C568" s="9">
        <v>3</v>
      </c>
      <c r="D568" s="9">
        <v>5.7</v>
      </c>
      <c r="E568" s="2">
        <v>100</v>
      </c>
      <c r="F568" s="2">
        <v>99</v>
      </c>
      <c r="G568" s="9">
        <v>0</v>
      </c>
      <c r="H568" s="1" t="s">
        <v>14</v>
      </c>
    </row>
    <row r="569" spans="1:8" ht="15.75">
      <c r="A569" s="4">
        <v>45332.75</v>
      </c>
      <c r="B569" s="9">
        <v>-1</v>
      </c>
      <c r="C569" s="9">
        <v>3</v>
      </c>
      <c r="D569" s="9">
        <v>7.6</v>
      </c>
      <c r="E569" s="2">
        <v>100</v>
      </c>
      <c r="F569" s="2">
        <v>94</v>
      </c>
      <c r="G569" s="9">
        <v>0</v>
      </c>
      <c r="H569" s="1" t="s">
        <v>13</v>
      </c>
    </row>
    <row r="570" spans="1:8" ht="15.75">
      <c r="A570" s="4">
        <v>45264.25</v>
      </c>
      <c r="B570" s="9">
        <v>-2.9</v>
      </c>
      <c r="C570" s="9">
        <v>3</v>
      </c>
      <c r="D570" s="9">
        <v>6.6</v>
      </c>
      <c r="E570" s="2">
        <v>100</v>
      </c>
      <c r="F570" s="2">
        <v>94</v>
      </c>
      <c r="G570" s="9">
        <v>0.3</v>
      </c>
      <c r="H570" s="1" t="s">
        <v>24</v>
      </c>
    </row>
    <row r="571" spans="1:8" ht="15.75">
      <c r="A571" s="4">
        <v>45296.25</v>
      </c>
      <c r="B571" s="9">
        <v>-10.7</v>
      </c>
      <c r="C571" s="9">
        <v>3</v>
      </c>
      <c r="D571" s="9">
        <v>6.7</v>
      </c>
      <c r="E571" s="2">
        <v>100</v>
      </c>
      <c r="F571" s="2">
        <v>84</v>
      </c>
      <c r="G571" s="9">
        <v>0</v>
      </c>
      <c r="H571" s="1" t="s">
        <v>24</v>
      </c>
    </row>
    <row r="572" spans="1:8" ht="15.75">
      <c r="A572" s="4">
        <v>45303.75</v>
      </c>
      <c r="B572" s="9">
        <v>-4.4000000000000004</v>
      </c>
      <c r="C572" s="9">
        <v>3</v>
      </c>
      <c r="D572" s="9">
        <v>6.7</v>
      </c>
      <c r="E572" s="2">
        <v>100</v>
      </c>
      <c r="F572" s="2">
        <v>94</v>
      </c>
      <c r="G572" s="9">
        <v>0.9</v>
      </c>
      <c r="H572" s="1" t="s">
        <v>24</v>
      </c>
    </row>
    <row r="573" spans="1:8" ht="15.75">
      <c r="A573" s="4">
        <v>45342.75</v>
      </c>
      <c r="B573" s="9">
        <v>-0.2</v>
      </c>
      <c r="C573" s="9">
        <v>3</v>
      </c>
      <c r="D573" s="9">
        <v>5.0999999999999996</v>
      </c>
      <c r="E573" s="2">
        <v>100</v>
      </c>
      <c r="F573" s="2">
        <v>98</v>
      </c>
      <c r="G573" s="9">
        <v>0.1</v>
      </c>
      <c r="H573" s="1" t="s">
        <v>24</v>
      </c>
    </row>
    <row r="574" spans="1:8" ht="15.75">
      <c r="A574" s="4">
        <v>45162.5</v>
      </c>
      <c r="B574" s="9">
        <v>20.6</v>
      </c>
      <c r="C574" s="9">
        <v>2.9</v>
      </c>
      <c r="D574" s="9">
        <v>5.5</v>
      </c>
      <c r="E574" s="2">
        <v>88</v>
      </c>
      <c r="F574" s="2">
        <v>61</v>
      </c>
      <c r="G574" s="9">
        <v>0</v>
      </c>
      <c r="H574" s="1" t="s">
        <v>11</v>
      </c>
    </row>
    <row r="575" spans="1:8" ht="15.75">
      <c r="A575" s="4">
        <v>45214</v>
      </c>
      <c r="B575" s="9">
        <v>8.1999999999999993</v>
      </c>
      <c r="C575" s="9">
        <v>2.9</v>
      </c>
      <c r="D575" s="9">
        <v>5.7</v>
      </c>
      <c r="E575" s="2">
        <v>88</v>
      </c>
      <c r="F575" s="2">
        <v>91</v>
      </c>
      <c r="G575" s="9">
        <v>0</v>
      </c>
      <c r="H575" s="1" t="s">
        <v>11</v>
      </c>
    </row>
    <row r="576" spans="1:8" ht="15.75">
      <c r="A576" s="4">
        <v>45290.5</v>
      </c>
      <c r="B576" s="9">
        <v>4.2</v>
      </c>
      <c r="C576" s="9">
        <v>2.9</v>
      </c>
      <c r="D576" s="9">
        <v>7.4</v>
      </c>
      <c r="E576" s="2">
        <v>100</v>
      </c>
      <c r="F576" s="2">
        <v>93</v>
      </c>
      <c r="G576" s="9">
        <v>0</v>
      </c>
      <c r="H576" s="1" t="s">
        <v>11</v>
      </c>
    </row>
    <row r="577" spans="1:8" ht="15.75">
      <c r="A577" s="4">
        <v>45293.25</v>
      </c>
      <c r="B577" s="9">
        <v>-7.6</v>
      </c>
      <c r="C577" s="9">
        <v>2.9</v>
      </c>
      <c r="D577" s="9">
        <v>6.1</v>
      </c>
      <c r="E577" s="2">
        <v>100</v>
      </c>
      <c r="F577" s="2">
        <v>79</v>
      </c>
      <c r="G577" s="9">
        <v>0</v>
      </c>
      <c r="H577" s="1" t="s">
        <v>11</v>
      </c>
    </row>
    <row r="578" spans="1:8" ht="15.75">
      <c r="A578" s="4">
        <v>45318.25</v>
      </c>
      <c r="B578" s="9">
        <v>-2.7</v>
      </c>
      <c r="C578" s="9">
        <v>2.9</v>
      </c>
      <c r="D578" s="9">
        <v>6</v>
      </c>
      <c r="E578" s="2">
        <v>100</v>
      </c>
      <c r="F578" s="2">
        <v>92</v>
      </c>
      <c r="G578" s="9">
        <v>0</v>
      </c>
      <c r="H578" s="1" t="s">
        <v>11</v>
      </c>
    </row>
    <row r="579" spans="1:8" ht="15.75">
      <c r="A579" s="4">
        <v>45331.75</v>
      </c>
      <c r="B579" s="9">
        <v>-1.4</v>
      </c>
      <c r="C579" s="9">
        <v>2.9</v>
      </c>
      <c r="D579" s="9">
        <v>6.5</v>
      </c>
      <c r="E579" s="2">
        <v>100</v>
      </c>
      <c r="F579" s="2">
        <v>73</v>
      </c>
      <c r="G579" s="9">
        <v>0</v>
      </c>
      <c r="H579" s="1" t="s">
        <v>11</v>
      </c>
    </row>
    <row r="580" spans="1:8" ht="15.75">
      <c r="A580" s="4">
        <v>45355</v>
      </c>
      <c r="B580" s="9">
        <v>1.8</v>
      </c>
      <c r="C580" s="9">
        <v>2.9</v>
      </c>
      <c r="D580" s="9">
        <v>5.8</v>
      </c>
      <c r="E580" s="2">
        <v>100</v>
      </c>
      <c r="F580" s="2">
        <v>68</v>
      </c>
      <c r="G580" s="9">
        <v>0</v>
      </c>
      <c r="H580" s="1" t="s">
        <v>11</v>
      </c>
    </row>
    <row r="581" spans="1:8" ht="15.75">
      <c r="A581" s="4">
        <v>45373.5</v>
      </c>
      <c r="B581" s="9">
        <v>6.7</v>
      </c>
      <c r="C581" s="9">
        <v>2.9</v>
      </c>
      <c r="D581" s="9">
        <v>5.6</v>
      </c>
      <c r="E581" s="2">
        <v>100</v>
      </c>
      <c r="F581" s="2">
        <v>81</v>
      </c>
      <c r="G581" s="9">
        <v>0</v>
      </c>
      <c r="H581" s="1" t="s">
        <v>11</v>
      </c>
    </row>
    <row r="582" spans="1:8" ht="15.75">
      <c r="A582" s="4">
        <v>45374.5</v>
      </c>
      <c r="B582" s="9">
        <v>8.1</v>
      </c>
      <c r="C582" s="9">
        <v>2.9</v>
      </c>
      <c r="D582" s="9">
        <v>5.4</v>
      </c>
      <c r="E582" s="2">
        <v>100</v>
      </c>
      <c r="F582" s="2">
        <v>68</v>
      </c>
      <c r="G582" s="9">
        <v>0</v>
      </c>
      <c r="H582" s="1" t="s">
        <v>11</v>
      </c>
    </row>
    <row r="583" spans="1:8" ht="15.75">
      <c r="A583" s="4">
        <v>45390.75</v>
      </c>
      <c r="B583" s="9">
        <v>18.7</v>
      </c>
      <c r="C583" s="9">
        <v>2.9</v>
      </c>
      <c r="D583" s="9">
        <v>6.2</v>
      </c>
      <c r="E583" s="2">
        <v>88</v>
      </c>
      <c r="F583" s="2">
        <v>65</v>
      </c>
      <c r="G583" s="9">
        <v>0</v>
      </c>
      <c r="H583" s="1" t="s">
        <v>11</v>
      </c>
    </row>
    <row r="584" spans="1:8" ht="15.75">
      <c r="A584" s="4">
        <v>45474.75</v>
      </c>
      <c r="B584" s="9">
        <v>18.8</v>
      </c>
      <c r="C584" s="9">
        <v>2.9</v>
      </c>
      <c r="D584" s="9">
        <v>8.1</v>
      </c>
      <c r="E584" s="2">
        <v>88</v>
      </c>
      <c r="F584" s="2">
        <v>72</v>
      </c>
      <c r="G584" s="9">
        <v>0</v>
      </c>
      <c r="H584" s="1" t="s">
        <v>11</v>
      </c>
    </row>
    <row r="585" spans="1:8" ht="15.75">
      <c r="A585" s="4">
        <v>45154.25</v>
      </c>
      <c r="B585" s="9">
        <v>24.2</v>
      </c>
      <c r="C585" s="9">
        <v>2.9</v>
      </c>
      <c r="D585" s="9">
        <v>4.9000000000000004</v>
      </c>
      <c r="E585" s="2">
        <v>0</v>
      </c>
      <c r="F585" s="2">
        <v>68</v>
      </c>
      <c r="G585" s="9">
        <v>0</v>
      </c>
      <c r="H585" s="1" t="s">
        <v>8</v>
      </c>
    </row>
    <row r="586" spans="1:8" ht="15.75">
      <c r="A586" s="4">
        <v>45177.5</v>
      </c>
      <c r="B586" s="9">
        <v>23.3</v>
      </c>
      <c r="C586" s="9">
        <v>2.9</v>
      </c>
      <c r="D586" s="9">
        <v>6.6</v>
      </c>
      <c r="E586" s="2">
        <v>0</v>
      </c>
      <c r="F586" s="2">
        <v>47</v>
      </c>
      <c r="G586" s="9">
        <v>0</v>
      </c>
      <c r="H586" s="1" t="s">
        <v>8</v>
      </c>
    </row>
    <row r="587" spans="1:8" ht="15.75">
      <c r="A587" s="4">
        <v>45198.25</v>
      </c>
      <c r="B587" s="9">
        <v>13.3</v>
      </c>
      <c r="C587" s="9">
        <v>2.9</v>
      </c>
      <c r="D587" s="9">
        <v>5.2</v>
      </c>
      <c r="E587" s="2">
        <v>0</v>
      </c>
      <c r="F587" s="2">
        <v>88</v>
      </c>
      <c r="G587" s="9">
        <v>0</v>
      </c>
      <c r="H587" s="1" t="s">
        <v>8</v>
      </c>
    </row>
    <row r="588" spans="1:8" ht="15.75">
      <c r="A588" s="4">
        <v>45354</v>
      </c>
      <c r="B588" s="9">
        <v>2.7</v>
      </c>
      <c r="C588" s="9">
        <v>2.9</v>
      </c>
      <c r="D588" s="9">
        <v>6</v>
      </c>
      <c r="E588" s="2">
        <v>0</v>
      </c>
      <c r="F588" s="2">
        <v>75</v>
      </c>
      <c r="G588" s="9">
        <v>0</v>
      </c>
      <c r="H588" s="1" t="s">
        <v>8</v>
      </c>
    </row>
    <row r="589" spans="1:8" ht="15.75">
      <c r="A589" s="4">
        <v>45381.5</v>
      </c>
      <c r="B589" s="9">
        <v>18.899999999999999</v>
      </c>
      <c r="C589" s="9">
        <v>2.9</v>
      </c>
      <c r="D589" s="9">
        <v>6.1</v>
      </c>
      <c r="E589" s="2">
        <v>0</v>
      </c>
      <c r="F589" s="2">
        <v>42</v>
      </c>
      <c r="G589" s="9">
        <v>0</v>
      </c>
      <c r="H589" s="1" t="s">
        <v>8</v>
      </c>
    </row>
    <row r="590" spans="1:8" ht="15.75">
      <c r="A590" s="4">
        <v>45416.25</v>
      </c>
      <c r="B590" s="9">
        <v>13.4</v>
      </c>
      <c r="C590" s="9">
        <v>2.9</v>
      </c>
      <c r="D590" s="9">
        <v>5.4</v>
      </c>
      <c r="E590" s="2">
        <v>0</v>
      </c>
      <c r="F590" s="2">
        <v>55</v>
      </c>
      <c r="G590" s="9">
        <v>0</v>
      </c>
      <c r="H590" s="1" t="s">
        <v>8</v>
      </c>
    </row>
    <row r="591" spans="1:8" ht="15.75">
      <c r="A591" s="4">
        <v>45434.25</v>
      </c>
      <c r="B591" s="9">
        <v>18.2</v>
      </c>
      <c r="C591" s="9">
        <v>2.9</v>
      </c>
      <c r="D591" s="9">
        <v>6.4</v>
      </c>
      <c r="E591" s="2">
        <v>0</v>
      </c>
      <c r="F591" s="2">
        <v>67</v>
      </c>
      <c r="G591" s="9">
        <v>0</v>
      </c>
      <c r="H591" s="1" t="s">
        <v>8</v>
      </c>
    </row>
    <row r="592" spans="1:8" ht="15.75">
      <c r="A592" s="4">
        <v>45473.5</v>
      </c>
      <c r="B592" s="9">
        <v>28.6</v>
      </c>
      <c r="C592" s="9">
        <v>2.9</v>
      </c>
      <c r="D592" s="9">
        <v>7.6</v>
      </c>
      <c r="E592" s="2">
        <v>0</v>
      </c>
      <c r="F592" s="2">
        <v>33</v>
      </c>
      <c r="G592" s="9">
        <v>0</v>
      </c>
      <c r="H592" s="1" t="s">
        <v>8</v>
      </c>
    </row>
    <row r="593" spans="1:8" ht="15.75">
      <c r="A593" s="4">
        <v>45202</v>
      </c>
      <c r="B593" s="9">
        <v>13.4</v>
      </c>
      <c r="C593" s="9">
        <v>2.9</v>
      </c>
      <c r="D593" s="9">
        <v>5.9</v>
      </c>
      <c r="E593" s="2">
        <v>100</v>
      </c>
      <c r="F593" s="2">
        <v>87</v>
      </c>
      <c r="G593" s="9">
        <v>0</v>
      </c>
      <c r="H593" s="1" t="s">
        <v>15</v>
      </c>
    </row>
    <row r="594" spans="1:8" ht="15.75">
      <c r="A594" s="4">
        <v>45222</v>
      </c>
      <c r="B594" s="9">
        <v>7.3</v>
      </c>
      <c r="C594" s="9">
        <v>2.9</v>
      </c>
      <c r="D594" s="9">
        <v>6.1</v>
      </c>
      <c r="E594" s="2">
        <v>100</v>
      </c>
      <c r="F594" s="2">
        <v>100</v>
      </c>
      <c r="G594" s="9">
        <v>2.2999999999999998</v>
      </c>
      <c r="H594" s="1" t="s">
        <v>15</v>
      </c>
    </row>
    <row r="595" spans="1:8" ht="15.75">
      <c r="A595" s="4">
        <v>45245.25</v>
      </c>
      <c r="B595" s="9">
        <v>3.1</v>
      </c>
      <c r="C595" s="9">
        <v>2.9</v>
      </c>
      <c r="D595" s="9">
        <v>5.8</v>
      </c>
      <c r="E595" s="2">
        <v>100</v>
      </c>
      <c r="F595" s="2">
        <v>95</v>
      </c>
      <c r="G595" s="9">
        <v>0</v>
      </c>
      <c r="H595" s="1" t="s">
        <v>15</v>
      </c>
    </row>
    <row r="596" spans="1:8" ht="15.75">
      <c r="A596" s="4">
        <v>45334</v>
      </c>
      <c r="B596" s="9">
        <v>1.4</v>
      </c>
      <c r="C596" s="9">
        <v>2.9</v>
      </c>
      <c r="D596" s="9">
        <v>7.3</v>
      </c>
      <c r="E596" s="2">
        <v>100</v>
      </c>
      <c r="F596" s="2">
        <v>97</v>
      </c>
      <c r="G596" s="9">
        <v>0</v>
      </c>
      <c r="H596" s="1" t="s">
        <v>15</v>
      </c>
    </row>
    <row r="597" spans="1:8" ht="15.75">
      <c r="A597" s="4">
        <v>45350.25</v>
      </c>
      <c r="B597" s="9">
        <v>5.5</v>
      </c>
      <c r="C597" s="9">
        <v>2.9</v>
      </c>
      <c r="D597" s="9">
        <v>4.8</v>
      </c>
      <c r="E597" s="2">
        <v>88</v>
      </c>
      <c r="F597" s="2">
        <v>95</v>
      </c>
      <c r="G597" s="9">
        <v>0</v>
      </c>
      <c r="H597" s="1" t="s">
        <v>15</v>
      </c>
    </row>
    <row r="598" spans="1:8" ht="15.75">
      <c r="A598" s="4">
        <v>45251.5</v>
      </c>
      <c r="B598" s="9">
        <v>-2.4</v>
      </c>
      <c r="C598" s="9">
        <v>2.9</v>
      </c>
      <c r="D598" s="9">
        <v>5.9</v>
      </c>
      <c r="E598" s="2">
        <v>13</v>
      </c>
      <c r="F598" s="2">
        <v>51</v>
      </c>
      <c r="G598" s="9">
        <v>0</v>
      </c>
      <c r="H598" s="1" t="s">
        <v>10</v>
      </c>
    </row>
    <row r="599" spans="1:8" ht="15.75">
      <c r="A599" s="4">
        <v>45459.5</v>
      </c>
      <c r="B599" s="9">
        <v>23.6</v>
      </c>
      <c r="C599" s="9">
        <v>2.9</v>
      </c>
      <c r="D599" s="9">
        <v>6.6</v>
      </c>
      <c r="E599" s="2">
        <v>25</v>
      </c>
      <c r="F599" s="2">
        <v>50</v>
      </c>
      <c r="G599" s="9">
        <v>0</v>
      </c>
      <c r="H599" s="1" t="s">
        <v>10</v>
      </c>
    </row>
    <row r="600" spans="1:8" ht="15.75">
      <c r="A600" s="4">
        <v>45507.5</v>
      </c>
      <c r="B600" s="9">
        <v>22.6</v>
      </c>
      <c r="C600" s="9">
        <v>2.9</v>
      </c>
      <c r="D600" s="9">
        <v>6.1</v>
      </c>
      <c r="E600" s="2">
        <v>25</v>
      </c>
      <c r="F600" s="2">
        <v>49</v>
      </c>
      <c r="G600" s="9">
        <v>0</v>
      </c>
      <c r="H600" s="1" t="s">
        <v>10</v>
      </c>
    </row>
    <row r="601" spans="1:8" ht="15.75">
      <c r="A601" s="4">
        <v>45219.25</v>
      </c>
      <c r="B601" s="9">
        <v>0.8</v>
      </c>
      <c r="C601" s="9">
        <v>2.9</v>
      </c>
      <c r="D601" s="9">
        <v>6.2</v>
      </c>
      <c r="E601" s="2">
        <v>100</v>
      </c>
      <c r="F601" s="2">
        <v>94</v>
      </c>
      <c r="G601" s="9">
        <v>0.1</v>
      </c>
      <c r="H601" s="1" t="s">
        <v>22</v>
      </c>
    </row>
    <row r="602" spans="1:8" ht="15.75">
      <c r="A602" s="4">
        <v>45404.75</v>
      </c>
      <c r="B602" s="9">
        <v>0.6</v>
      </c>
      <c r="C602" s="9">
        <v>2.9</v>
      </c>
      <c r="D602" s="9">
        <v>6.6</v>
      </c>
      <c r="E602" s="2">
        <v>100</v>
      </c>
      <c r="F602" s="2">
        <v>99</v>
      </c>
      <c r="G602" s="9">
        <v>0</v>
      </c>
      <c r="H602" s="1" t="s">
        <v>14</v>
      </c>
    </row>
    <row r="603" spans="1:8" ht="15.75">
      <c r="A603" s="4">
        <v>45421.5</v>
      </c>
      <c r="B603" s="9">
        <v>8.3000000000000007</v>
      </c>
      <c r="C603" s="9">
        <v>2.9</v>
      </c>
      <c r="D603" s="9">
        <v>5.8</v>
      </c>
      <c r="E603" s="2">
        <v>100</v>
      </c>
      <c r="F603" s="2">
        <v>62</v>
      </c>
      <c r="G603" s="9">
        <v>0</v>
      </c>
      <c r="H603" s="1" t="s">
        <v>14</v>
      </c>
    </row>
    <row r="604" spans="1:8" ht="15.75">
      <c r="A604" s="4">
        <v>45391</v>
      </c>
      <c r="B604" s="9">
        <v>15.2</v>
      </c>
      <c r="C604" s="9">
        <v>2.9</v>
      </c>
      <c r="D604" s="9">
        <v>5.4</v>
      </c>
      <c r="E604" s="2">
        <v>38</v>
      </c>
      <c r="F604" s="2">
        <v>81</v>
      </c>
      <c r="G604" s="9">
        <v>0</v>
      </c>
      <c r="H604" s="1" t="s">
        <v>12</v>
      </c>
    </row>
    <row r="605" spans="1:8" ht="15.75">
      <c r="A605" s="4">
        <v>45427.5</v>
      </c>
      <c r="B605" s="9">
        <v>18.399999999999999</v>
      </c>
      <c r="C605" s="9">
        <v>2.9</v>
      </c>
      <c r="D605" s="9">
        <v>7.8</v>
      </c>
      <c r="E605" s="2">
        <v>50</v>
      </c>
      <c r="F605" s="2">
        <v>35</v>
      </c>
      <c r="G605" s="9">
        <v>0</v>
      </c>
      <c r="H605" s="1" t="s">
        <v>12</v>
      </c>
    </row>
    <row r="606" spans="1:8" ht="15.75">
      <c r="A606" s="4">
        <v>45490.5</v>
      </c>
      <c r="B606" s="9">
        <v>27.2</v>
      </c>
      <c r="C606" s="9">
        <v>2.9</v>
      </c>
      <c r="D606" s="9">
        <v>7.2</v>
      </c>
      <c r="E606" s="2">
        <v>50</v>
      </c>
      <c r="F606" s="2">
        <v>55</v>
      </c>
      <c r="G606" s="9">
        <v>1.4</v>
      </c>
      <c r="H606" s="1" t="s">
        <v>12</v>
      </c>
    </row>
    <row r="607" spans="1:8" ht="15.75">
      <c r="A607" s="4">
        <v>45277.5</v>
      </c>
      <c r="B607" s="9">
        <v>5.5</v>
      </c>
      <c r="C607" s="9">
        <v>2.9</v>
      </c>
      <c r="D607" s="9">
        <v>6.3</v>
      </c>
      <c r="E607" s="2">
        <v>100</v>
      </c>
      <c r="F607" s="2">
        <v>98</v>
      </c>
      <c r="G607" s="9">
        <v>0</v>
      </c>
      <c r="H607" s="1" t="s">
        <v>13</v>
      </c>
    </row>
    <row r="608" spans="1:8" ht="15.75">
      <c r="A608" s="4">
        <v>45333.25</v>
      </c>
      <c r="B608" s="9">
        <v>-0.1</v>
      </c>
      <c r="C608" s="9">
        <v>2.9</v>
      </c>
      <c r="D608" s="9">
        <v>6.4</v>
      </c>
      <c r="E608" s="2">
        <v>100</v>
      </c>
      <c r="F608" s="2">
        <v>94</v>
      </c>
      <c r="G608" s="9">
        <v>0</v>
      </c>
      <c r="H608" s="1" t="s">
        <v>13</v>
      </c>
    </row>
    <row r="609" spans="1:8" ht="15.75">
      <c r="A609" s="4">
        <v>45155.25</v>
      </c>
      <c r="B609" s="9">
        <v>24.5</v>
      </c>
      <c r="C609" s="9">
        <v>2.8</v>
      </c>
      <c r="D609" s="9">
        <v>5</v>
      </c>
      <c r="E609" s="2">
        <v>88</v>
      </c>
      <c r="F609" s="2">
        <v>71</v>
      </c>
      <c r="G609" s="9">
        <v>0</v>
      </c>
      <c r="H609" s="1" t="s">
        <v>11</v>
      </c>
    </row>
    <row r="610" spans="1:8" ht="15.75">
      <c r="A610" s="4">
        <v>45157.5</v>
      </c>
      <c r="B610" s="9">
        <v>27.8</v>
      </c>
      <c r="C610" s="9">
        <v>2.8</v>
      </c>
      <c r="D610" s="9">
        <v>6.1</v>
      </c>
      <c r="E610" s="2">
        <v>88</v>
      </c>
      <c r="F610" s="2">
        <v>46</v>
      </c>
      <c r="G610" s="9">
        <v>0</v>
      </c>
      <c r="H610" s="1" t="s">
        <v>11</v>
      </c>
    </row>
    <row r="611" spans="1:8" ht="15.75">
      <c r="A611" s="4">
        <v>45160</v>
      </c>
      <c r="B611" s="9">
        <v>15.2</v>
      </c>
      <c r="C611" s="9">
        <v>2.8</v>
      </c>
      <c r="D611" s="9">
        <v>6</v>
      </c>
      <c r="E611" s="2">
        <v>88</v>
      </c>
      <c r="F611" s="2">
        <v>88</v>
      </c>
      <c r="G611" s="9">
        <v>0</v>
      </c>
      <c r="H611" s="1" t="s">
        <v>11</v>
      </c>
    </row>
    <row r="612" spans="1:8" ht="15.75">
      <c r="A612" s="4">
        <v>45166</v>
      </c>
      <c r="B612" s="9">
        <v>20.5</v>
      </c>
      <c r="C612" s="9">
        <v>2.8</v>
      </c>
      <c r="D612" s="9">
        <v>6.4</v>
      </c>
      <c r="E612" s="2">
        <v>88</v>
      </c>
      <c r="F612" s="2">
        <v>79</v>
      </c>
      <c r="G612" s="9">
        <v>0</v>
      </c>
      <c r="H612" s="1" t="s">
        <v>11</v>
      </c>
    </row>
    <row r="613" spans="1:8" ht="15.75">
      <c r="A613" s="4">
        <v>45202.25</v>
      </c>
      <c r="B613" s="9">
        <v>14</v>
      </c>
      <c r="C613" s="9">
        <v>2.8</v>
      </c>
      <c r="D613" s="9">
        <v>4.8</v>
      </c>
      <c r="E613" s="2">
        <v>100</v>
      </c>
      <c r="F613" s="2">
        <v>87</v>
      </c>
      <c r="G613" s="9">
        <v>0</v>
      </c>
      <c r="H613" s="1" t="s">
        <v>11</v>
      </c>
    </row>
    <row r="614" spans="1:8" ht="15.75">
      <c r="A614" s="4">
        <v>45250.25</v>
      </c>
      <c r="B614" s="9">
        <v>-1.2</v>
      </c>
      <c r="C614" s="9">
        <v>2.8</v>
      </c>
      <c r="D614" s="9">
        <v>6.5</v>
      </c>
      <c r="E614" s="2">
        <v>100</v>
      </c>
      <c r="F614" s="2">
        <v>74</v>
      </c>
      <c r="G614" s="9">
        <v>0</v>
      </c>
      <c r="H614" s="1" t="s">
        <v>11</v>
      </c>
    </row>
    <row r="615" spans="1:8" ht="15.75">
      <c r="A615" s="4">
        <v>45255.5</v>
      </c>
      <c r="B615" s="9">
        <v>-0.1</v>
      </c>
      <c r="C615" s="9">
        <v>2.8</v>
      </c>
      <c r="D615" s="9">
        <v>5.6</v>
      </c>
      <c r="E615" s="2">
        <v>100</v>
      </c>
      <c r="F615" s="2">
        <v>85</v>
      </c>
      <c r="G615" s="9">
        <v>0</v>
      </c>
      <c r="H615" s="1" t="s">
        <v>11</v>
      </c>
    </row>
    <row r="616" spans="1:8" ht="15.75">
      <c r="A616" s="4">
        <v>45288.25</v>
      </c>
      <c r="B616" s="9">
        <v>-0.5</v>
      </c>
      <c r="C616" s="9">
        <v>2.8</v>
      </c>
      <c r="D616" s="9">
        <v>4.8</v>
      </c>
      <c r="E616" s="2">
        <v>88</v>
      </c>
      <c r="F616" s="2">
        <v>96</v>
      </c>
      <c r="G616" s="9">
        <v>0</v>
      </c>
      <c r="H616" s="1" t="s">
        <v>11</v>
      </c>
    </row>
    <row r="617" spans="1:8" ht="15.75">
      <c r="A617" s="4">
        <v>45292.25</v>
      </c>
      <c r="B617" s="9">
        <v>-1.1000000000000001</v>
      </c>
      <c r="C617" s="9">
        <v>2.8</v>
      </c>
      <c r="D617" s="9">
        <v>5</v>
      </c>
      <c r="E617" s="2">
        <v>100</v>
      </c>
      <c r="F617" s="2">
        <v>79</v>
      </c>
      <c r="G617" s="9">
        <v>0</v>
      </c>
      <c r="H617" s="1" t="s">
        <v>11</v>
      </c>
    </row>
    <row r="618" spans="1:8" ht="15.75">
      <c r="A618" s="4">
        <v>45310.75</v>
      </c>
      <c r="B618" s="9">
        <v>-2.8</v>
      </c>
      <c r="C618" s="9">
        <v>2.8</v>
      </c>
      <c r="D618" s="9">
        <v>7.5</v>
      </c>
      <c r="E618" s="2">
        <v>100</v>
      </c>
      <c r="F618" s="2">
        <v>86</v>
      </c>
      <c r="G618" s="9">
        <v>0</v>
      </c>
      <c r="H618" s="1" t="s">
        <v>11</v>
      </c>
    </row>
    <row r="619" spans="1:8" ht="15.75">
      <c r="A619" s="4">
        <v>45312</v>
      </c>
      <c r="B619" s="9">
        <v>-3.5</v>
      </c>
      <c r="C619" s="9">
        <v>2.8</v>
      </c>
      <c r="D619" s="9">
        <v>6.4</v>
      </c>
      <c r="E619" s="2">
        <v>100</v>
      </c>
      <c r="F619" s="2">
        <v>84</v>
      </c>
      <c r="G619" s="9">
        <v>0</v>
      </c>
      <c r="H619" s="1" t="s">
        <v>11</v>
      </c>
    </row>
    <row r="620" spans="1:8" ht="15.75">
      <c r="A620" s="4">
        <v>45336</v>
      </c>
      <c r="B620" s="9">
        <v>0.7</v>
      </c>
      <c r="C620" s="9">
        <v>2.8</v>
      </c>
      <c r="D620" s="9">
        <v>5.2</v>
      </c>
      <c r="E620" s="2">
        <v>100</v>
      </c>
      <c r="F620" s="2">
        <v>93</v>
      </c>
      <c r="G620" s="9">
        <v>0</v>
      </c>
      <c r="H620" s="1" t="s">
        <v>11</v>
      </c>
    </row>
    <row r="621" spans="1:8" ht="15.75">
      <c r="A621" s="4">
        <v>45348.5</v>
      </c>
      <c r="B621" s="9">
        <v>9.5</v>
      </c>
      <c r="C621" s="9">
        <v>2.8</v>
      </c>
      <c r="D621" s="9">
        <v>6</v>
      </c>
      <c r="E621" s="2">
        <v>100</v>
      </c>
      <c r="F621" s="2">
        <v>88</v>
      </c>
      <c r="G621" s="9">
        <v>0</v>
      </c>
      <c r="H621" s="1" t="s">
        <v>11</v>
      </c>
    </row>
    <row r="622" spans="1:8" ht="15.75">
      <c r="A622" s="4">
        <v>45378</v>
      </c>
      <c r="B622" s="9">
        <v>3.2</v>
      </c>
      <c r="C622" s="9">
        <v>2.8</v>
      </c>
      <c r="D622" s="9">
        <v>4.4000000000000004</v>
      </c>
      <c r="E622" s="2">
        <v>88</v>
      </c>
      <c r="F622" s="2">
        <v>77</v>
      </c>
      <c r="G622" s="9">
        <v>0</v>
      </c>
      <c r="H622" s="1" t="s">
        <v>11</v>
      </c>
    </row>
    <row r="623" spans="1:8" ht="15.75">
      <c r="A623" s="4">
        <v>45387</v>
      </c>
      <c r="B623" s="9">
        <v>2.7</v>
      </c>
      <c r="C623" s="9">
        <v>2.8</v>
      </c>
      <c r="D623" s="9">
        <v>5.4</v>
      </c>
      <c r="E623" s="2">
        <v>88</v>
      </c>
      <c r="F623" s="2">
        <v>84</v>
      </c>
      <c r="G623" s="9">
        <v>0</v>
      </c>
      <c r="H623" s="1" t="s">
        <v>11</v>
      </c>
    </row>
    <row r="624" spans="1:8" ht="15.75">
      <c r="A624" s="4">
        <v>45388.75</v>
      </c>
      <c r="B624" s="9">
        <v>9.1999999999999993</v>
      </c>
      <c r="C624" s="9">
        <v>2.8</v>
      </c>
      <c r="D624" s="9">
        <v>6.7</v>
      </c>
      <c r="E624" s="2">
        <v>100</v>
      </c>
      <c r="F624" s="2">
        <v>87</v>
      </c>
      <c r="G624" s="9">
        <v>0</v>
      </c>
      <c r="H624" s="1" t="s">
        <v>11</v>
      </c>
    </row>
    <row r="625" spans="1:8" ht="15.75">
      <c r="A625" s="4">
        <v>45407.5</v>
      </c>
      <c r="B625" s="9">
        <v>8.3000000000000007</v>
      </c>
      <c r="C625" s="9">
        <v>2.8</v>
      </c>
      <c r="D625" s="9">
        <v>7</v>
      </c>
      <c r="E625" s="2">
        <v>100</v>
      </c>
      <c r="F625" s="2">
        <v>79</v>
      </c>
      <c r="G625" s="9">
        <v>0</v>
      </c>
      <c r="H625" s="1" t="s">
        <v>11</v>
      </c>
    </row>
    <row r="626" spans="1:8" ht="15.75">
      <c r="A626" s="4">
        <v>45409.5</v>
      </c>
      <c r="B626" s="9">
        <v>16.3</v>
      </c>
      <c r="C626" s="9">
        <v>2.8</v>
      </c>
      <c r="D626" s="9">
        <v>6</v>
      </c>
      <c r="E626" s="2">
        <v>100</v>
      </c>
      <c r="F626" s="2">
        <v>31</v>
      </c>
      <c r="G626" s="9">
        <v>0</v>
      </c>
      <c r="H626" s="1" t="s">
        <v>11</v>
      </c>
    </row>
    <row r="627" spans="1:8" ht="15.75">
      <c r="A627" s="4">
        <v>45449.75</v>
      </c>
      <c r="B627" s="9">
        <v>17.7</v>
      </c>
      <c r="C627" s="9">
        <v>2.8</v>
      </c>
      <c r="D627" s="9">
        <v>6.4</v>
      </c>
      <c r="E627" s="2">
        <v>100</v>
      </c>
      <c r="F627" s="2">
        <v>51</v>
      </c>
      <c r="G627" s="9">
        <v>0</v>
      </c>
      <c r="H627" s="1" t="s">
        <v>11</v>
      </c>
    </row>
    <row r="628" spans="1:8" ht="15.75">
      <c r="A628" s="4">
        <v>45467.5</v>
      </c>
      <c r="B628" s="9">
        <v>19.5</v>
      </c>
      <c r="C628" s="9">
        <v>2.8</v>
      </c>
      <c r="D628" s="9">
        <v>5.4</v>
      </c>
      <c r="E628" s="2">
        <v>100</v>
      </c>
      <c r="F628" s="2">
        <v>69</v>
      </c>
      <c r="G628" s="9">
        <v>0</v>
      </c>
      <c r="H628" s="1" t="s">
        <v>11</v>
      </c>
    </row>
    <row r="629" spans="1:8" ht="15.75">
      <c r="A629" s="4">
        <v>45503.75</v>
      </c>
      <c r="B629" s="9">
        <v>19.600000000000001</v>
      </c>
      <c r="C629" s="9">
        <v>2.8</v>
      </c>
      <c r="D629" s="9">
        <v>6.6</v>
      </c>
      <c r="E629" s="2">
        <v>88</v>
      </c>
      <c r="F629" s="2">
        <v>67</v>
      </c>
      <c r="G629" s="9">
        <v>0</v>
      </c>
      <c r="H629" s="1" t="s">
        <v>11</v>
      </c>
    </row>
    <row r="630" spans="1:8" ht="15.75">
      <c r="A630" s="4">
        <v>45492.5</v>
      </c>
      <c r="B630" s="9">
        <v>22.2</v>
      </c>
      <c r="C630" s="9">
        <v>2.8</v>
      </c>
      <c r="D630" s="9">
        <v>7.2</v>
      </c>
      <c r="E630" s="2">
        <v>75</v>
      </c>
      <c r="F630" s="2">
        <v>54</v>
      </c>
      <c r="G630" s="9">
        <v>0</v>
      </c>
      <c r="H630" s="1" t="s">
        <v>9</v>
      </c>
    </row>
    <row r="631" spans="1:8" ht="15.75">
      <c r="A631" s="4">
        <v>45232.5</v>
      </c>
      <c r="B631" s="9">
        <v>9.9</v>
      </c>
      <c r="C631" s="9">
        <v>2.8</v>
      </c>
      <c r="D631" s="9">
        <v>5.3</v>
      </c>
      <c r="E631" s="2">
        <v>0</v>
      </c>
      <c r="F631" s="2">
        <v>68</v>
      </c>
      <c r="G631" s="9">
        <v>0</v>
      </c>
      <c r="H631" s="1" t="s">
        <v>8</v>
      </c>
    </row>
    <row r="632" spans="1:8" ht="15.75">
      <c r="A632" s="4">
        <v>45353</v>
      </c>
      <c r="B632" s="9">
        <v>3.6</v>
      </c>
      <c r="C632" s="9">
        <v>2.8</v>
      </c>
      <c r="D632" s="9">
        <v>5.4</v>
      </c>
      <c r="E632" s="2">
        <v>0</v>
      </c>
      <c r="F632" s="2">
        <v>90</v>
      </c>
      <c r="G632" s="9">
        <v>0</v>
      </c>
      <c r="H632" s="1" t="s">
        <v>8</v>
      </c>
    </row>
    <row r="633" spans="1:8" ht="15.75">
      <c r="A633" s="4">
        <v>45354.25</v>
      </c>
      <c r="B633" s="9">
        <v>0.5</v>
      </c>
      <c r="C633" s="9">
        <v>2.8</v>
      </c>
      <c r="D633" s="9">
        <v>4.8</v>
      </c>
      <c r="E633" s="2">
        <v>0</v>
      </c>
      <c r="F633" s="2">
        <v>80</v>
      </c>
      <c r="G633" s="9">
        <v>0</v>
      </c>
      <c r="H633" s="1" t="s">
        <v>8</v>
      </c>
    </row>
    <row r="634" spans="1:8" ht="15.75">
      <c r="A634" s="4">
        <v>45382.25</v>
      </c>
      <c r="B634" s="9">
        <v>13.1</v>
      </c>
      <c r="C634" s="9">
        <v>2.8</v>
      </c>
      <c r="D634" s="9">
        <v>5.4</v>
      </c>
      <c r="E634" s="2">
        <v>0</v>
      </c>
      <c r="F634" s="2">
        <v>71</v>
      </c>
      <c r="G634" s="9">
        <v>0</v>
      </c>
      <c r="H634" s="1" t="s">
        <v>8</v>
      </c>
    </row>
    <row r="635" spans="1:8" ht="15.75">
      <c r="A635" s="4">
        <v>45410.25</v>
      </c>
      <c r="B635" s="9">
        <v>12.8</v>
      </c>
      <c r="C635" s="9">
        <v>2.8</v>
      </c>
      <c r="D635" s="9">
        <v>4.9000000000000004</v>
      </c>
      <c r="E635" s="2">
        <v>0</v>
      </c>
      <c r="F635" s="2">
        <v>61</v>
      </c>
      <c r="G635" s="9">
        <v>0</v>
      </c>
      <c r="H635" s="1" t="s">
        <v>8</v>
      </c>
    </row>
    <row r="636" spans="1:8" ht="15.75">
      <c r="A636" s="4">
        <v>45423.25</v>
      </c>
      <c r="B636" s="9">
        <v>5.5</v>
      </c>
      <c r="C636" s="9">
        <v>2.8</v>
      </c>
      <c r="D636" s="9">
        <v>5.6</v>
      </c>
      <c r="E636" s="2">
        <v>0</v>
      </c>
      <c r="F636" s="2">
        <v>73</v>
      </c>
      <c r="G636" s="9">
        <v>0</v>
      </c>
      <c r="H636" s="1" t="s">
        <v>8</v>
      </c>
    </row>
    <row r="637" spans="1:8" ht="15.75">
      <c r="A637" s="4">
        <v>45489.5</v>
      </c>
      <c r="B637" s="9">
        <v>29.2</v>
      </c>
      <c r="C637" s="9">
        <v>2.8</v>
      </c>
      <c r="D637" s="9">
        <v>5.9</v>
      </c>
      <c r="E637" s="2">
        <v>0</v>
      </c>
      <c r="F637" s="2">
        <v>42</v>
      </c>
      <c r="G637" s="9">
        <v>0</v>
      </c>
      <c r="H637" s="1" t="s">
        <v>8</v>
      </c>
    </row>
    <row r="638" spans="1:8" ht="15.75">
      <c r="A638" s="4">
        <v>45368.75</v>
      </c>
      <c r="B638" s="9">
        <v>1.5</v>
      </c>
      <c r="C638" s="9">
        <v>2.8</v>
      </c>
      <c r="D638" s="9">
        <v>8.1</v>
      </c>
      <c r="E638" s="2">
        <v>100</v>
      </c>
      <c r="F638" s="2">
        <v>69</v>
      </c>
      <c r="G638" s="9">
        <v>0</v>
      </c>
      <c r="H638" s="1" t="s">
        <v>15</v>
      </c>
    </row>
    <row r="639" spans="1:8" ht="15.75">
      <c r="A639" s="4">
        <v>45395</v>
      </c>
      <c r="B639" s="9">
        <v>8.6999999999999993</v>
      </c>
      <c r="C639" s="9">
        <v>2.8</v>
      </c>
      <c r="D639" s="9">
        <v>5.0999999999999996</v>
      </c>
      <c r="E639" s="2">
        <v>100</v>
      </c>
      <c r="F639" s="2">
        <v>92</v>
      </c>
      <c r="G639" s="9">
        <v>0.8</v>
      </c>
      <c r="H639" s="1" t="s">
        <v>15</v>
      </c>
    </row>
    <row r="640" spans="1:8" ht="15.75">
      <c r="A640" s="4">
        <v>45402.25</v>
      </c>
      <c r="B640" s="9">
        <v>4.8</v>
      </c>
      <c r="C640" s="9">
        <v>2.8</v>
      </c>
      <c r="D640" s="9">
        <v>4.9000000000000004</v>
      </c>
      <c r="E640" s="2">
        <v>88</v>
      </c>
      <c r="F640" s="2">
        <v>91</v>
      </c>
      <c r="G640" s="9">
        <v>0</v>
      </c>
      <c r="H640" s="1" t="s">
        <v>15</v>
      </c>
    </row>
    <row r="641" spans="1:8" ht="15.75">
      <c r="A641" s="4">
        <v>45215.25</v>
      </c>
      <c r="B641" s="9">
        <v>5</v>
      </c>
      <c r="C641" s="9">
        <v>2.8</v>
      </c>
      <c r="D641" s="9">
        <v>5.4</v>
      </c>
      <c r="E641" s="2">
        <v>38</v>
      </c>
      <c r="F641" s="2">
        <v>91</v>
      </c>
      <c r="G641" s="9">
        <v>0</v>
      </c>
      <c r="H641" s="1" t="s">
        <v>12</v>
      </c>
    </row>
    <row r="642" spans="1:8" ht="15.75">
      <c r="A642" s="4">
        <v>45244.25</v>
      </c>
      <c r="B642" s="9">
        <v>1.9</v>
      </c>
      <c r="C642" s="9">
        <v>2.8</v>
      </c>
      <c r="D642" s="9">
        <v>5.5</v>
      </c>
      <c r="E642" s="2">
        <v>100</v>
      </c>
      <c r="F642" s="2">
        <v>99</v>
      </c>
      <c r="G642" s="9">
        <v>0</v>
      </c>
      <c r="H642" s="1" t="s">
        <v>16</v>
      </c>
    </row>
    <row r="643" spans="1:8" ht="15.75">
      <c r="A643" s="4">
        <v>45343.25</v>
      </c>
      <c r="B643" s="9">
        <v>0</v>
      </c>
      <c r="C643" s="9">
        <v>2.8</v>
      </c>
      <c r="D643" s="9">
        <v>5.0999999999999996</v>
      </c>
      <c r="E643" s="2">
        <v>100</v>
      </c>
      <c r="F643" s="2">
        <v>99</v>
      </c>
      <c r="G643" s="9">
        <v>0</v>
      </c>
      <c r="H643" s="1" t="s">
        <v>16</v>
      </c>
    </row>
    <row r="644" spans="1:8" ht="15.75">
      <c r="A644" s="4">
        <v>45256.25</v>
      </c>
      <c r="B644" s="9">
        <v>-4.5</v>
      </c>
      <c r="C644" s="9">
        <v>2.8</v>
      </c>
      <c r="D644" s="9">
        <v>6.4</v>
      </c>
      <c r="E644" s="2">
        <v>100</v>
      </c>
      <c r="F644" s="2">
        <v>91</v>
      </c>
      <c r="G644" s="9">
        <v>0.1</v>
      </c>
      <c r="H644" s="1" t="s">
        <v>24</v>
      </c>
    </row>
    <row r="645" spans="1:8" ht="15.75">
      <c r="A645" s="4">
        <v>45255</v>
      </c>
      <c r="B645" s="9">
        <v>-0.5</v>
      </c>
      <c r="C645" s="9">
        <v>2.7</v>
      </c>
      <c r="D645" s="9">
        <v>5.4</v>
      </c>
      <c r="E645" s="2">
        <v>88</v>
      </c>
      <c r="F645" s="2">
        <v>92</v>
      </c>
      <c r="G645" s="9">
        <v>0</v>
      </c>
      <c r="H645" s="1" t="s">
        <v>11</v>
      </c>
    </row>
    <row r="646" spans="1:8" ht="15.75">
      <c r="A646" s="4">
        <v>45258.25</v>
      </c>
      <c r="B646" s="9">
        <v>-5.9</v>
      </c>
      <c r="C646" s="9">
        <v>2.7</v>
      </c>
      <c r="D646" s="9">
        <v>11</v>
      </c>
      <c r="E646" s="2">
        <v>100</v>
      </c>
      <c r="F646" s="2">
        <v>84</v>
      </c>
      <c r="G646" s="9">
        <v>0</v>
      </c>
      <c r="H646" s="1" t="s">
        <v>11</v>
      </c>
    </row>
    <row r="647" spans="1:8" ht="15.75">
      <c r="A647" s="4">
        <v>45381</v>
      </c>
      <c r="B647" s="9">
        <v>7</v>
      </c>
      <c r="C647" s="9">
        <v>2.7</v>
      </c>
      <c r="D647" s="9">
        <v>4.9000000000000004</v>
      </c>
      <c r="E647" s="2">
        <v>88</v>
      </c>
      <c r="F647" s="2">
        <v>73</v>
      </c>
      <c r="G647" s="9">
        <v>0</v>
      </c>
      <c r="H647" s="1" t="s">
        <v>11</v>
      </c>
    </row>
    <row r="648" spans="1:8" ht="15.75">
      <c r="A648" s="4">
        <v>45386.75</v>
      </c>
      <c r="B648" s="9">
        <v>3.7</v>
      </c>
      <c r="C648" s="9">
        <v>2.7</v>
      </c>
      <c r="D648" s="9">
        <v>7.5</v>
      </c>
      <c r="E648" s="2">
        <v>88</v>
      </c>
      <c r="F648" s="2">
        <v>77</v>
      </c>
      <c r="G648" s="9">
        <v>0</v>
      </c>
      <c r="H648" s="1" t="s">
        <v>11</v>
      </c>
    </row>
    <row r="649" spans="1:8" ht="15.75">
      <c r="A649" s="4">
        <v>45394.75</v>
      </c>
      <c r="B649" s="9">
        <v>11.5</v>
      </c>
      <c r="C649" s="9">
        <v>2.7</v>
      </c>
      <c r="D649" s="9">
        <v>7.1</v>
      </c>
      <c r="E649" s="2">
        <v>88</v>
      </c>
      <c r="F649" s="2">
        <v>65</v>
      </c>
      <c r="G649" s="9">
        <v>0</v>
      </c>
      <c r="H649" s="1" t="s">
        <v>11</v>
      </c>
    </row>
    <row r="650" spans="1:8" ht="15.75">
      <c r="A650" s="4">
        <v>45403.5</v>
      </c>
      <c r="B650" s="9">
        <v>7.7</v>
      </c>
      <c r="C650" s="9">
        <v>2.7</v>
      </c>
      <c r="D650" s="9">
        <v>7</v>
      </c>
      <c r="E650" s="2">
        <v>88</v>
      </c>
      <c r="F650" s="2">
        <v>78</v>
      </c>
      <c r="G650" s="9">
        <v>0</v>
      </c>
      <c r="H650" s="1" t="s">
        <v>11</v>
      </c>
    </row>
    <row r="651" spans="1:8" ht="15.75">
      <c r="A651" s="4">
        <v>45460.75</v>
      </c>
      <c r="B651" s="9">
        <v>21.8</v>
      </c>
      <c r="C651" s="9">
        <v>2.7</v>
      </c>
      <c r="D651" s="9">
        <v>7.1</v>
      </c>
      <c r="E651" s="2">
        <v>88</v>
      </c>
      <c r="F651" s="2">
        <v>61</v>
      </c>
      <c r="G651" s="9">
        <v>0</v>
      </c>
      <c r="H651" s="1" t="s">
        <v>11</v>
      </c>
    </row>
    <row r="652" spans="1:8" ht="15.75">
      <c r="A652" s="4">
        <v>45466.75</v>
      </c>
      <c r="B652" s="9">
        <v>15.5</v>
      </c>
      <c r="C652" s="9">
        <v>2.7</v>
      </c>
      <c r="D652" s="9">
        <v>7.9</v>
      </c>
      <c r="E652" s="2">
        <v>100</v>
      </c>
      <c r="F652" s="2">
        <v>84</v>
      </c>
      <c r="G652" s="9">
        <v>0</v>
      </c>
      <c r="H652" s="1" t="s">
        <v>11</v>
      </c>
    </row>
    <row r="653" spans="1:8" ht="15.75">
      <c r="A653" s="4">
        <v>45496.5</v>
      </c>
      <c r="B653" s="9">
        <v>25.4</v>
      </c>
      <c r="C653" s="9">
        <v>2.7</v>
      </c>
      <c r="D653" s="9">
        <v>5.9</v>
      </c>
      <c r="E653" s="2">
        <v>88</v>
      </c>
      <c r="F653" s="2">
        <v>57</v>
      </c>
      <c r="G653" s="9">
        <v>0</v>
      </c>
      <c r="H653" s="1" t="s">
        <v>11</v>
      </c>
    </row>
    <row r="654" spans="1:8" ht="15.75">
      <c r="A654" s="4">
        <v>45171</v>
      </c>
      <c r="B654" s="9">
        <v>13.2</v>
      </c>
      <c r="C654" s="9">
        <v>2.7</v>
      </c>
      <c r="D654" s="9">
        <v>4.9000000000000004</v>
      </c>
      <c r="E654" s="2">
        <v>75</v>
      </c>
      <c r="F654" s="2">
        <v>76</v>
      </c>
      <c r="G654" s="9">
        <v>0</v>
      </c>
      <c r="H654" s="1" t="s">
        <v>9</v>
      </c>
    </row>
    <row r="655" spans="1:8" ht="15.75">
      <c r="A655" s="4">
        <v>45354.75</v>
      </c>
      <c r="B655" s="9">
        <v>4.0999999999999996</v>
      </c>
      <c r="C655" s="9">
        <v>2.7</v>
      </c>
      <c r="D655" s="9">
        <v>7.2</v>
      </c>
      <c r="E655" s="2">
        <v>63</v>
      </c>
      <c r="F655" s="2">
        <v>61</v>
      </c>
      <c r="G655" s="9">
        <v>0</v>
      </c>
      <c r="H655" s="1" t="s">
        <v>9</v>
      </c>
    </row>
    <row r="656" spans="1:8" ht="15.75">
      <c r="A656" s="4">
        <v>45495.25</v>
      </c>
      <c r="B656" s="9">
        <v>21.9</v>
      </c>
      <c r="C656" s="9">
        <v>2.7</v>
      </c>
      <c r="D656" s="9">
        <v>5</v>
      </c>
      <c r="E656" s="2">
        <v>75</v>
      </c>
      <c r="F656" s="2">
        <v>65</v>
      </c>
      <c r="G656" s="9">
        <v>0</v>
      </c>
      <c r="H656" s="1" t="s">
        <v>9</v>
      </c>
    </row>
    <row r="657" spans="1:8" ht="15.75">
      <c r="A657" s="4">
        <v>45159.75</v>
      </c>
      <c r="B657" s="9">
        <v>20.100000000000001</v>
      </c>
      <c r="C657" s="9">
        <v>2.7</v>
      </c>
      <c r="D657" s="9">
        <v>7.5</v>
      </c>
      <c r="E657" s="2">
        <v>0</v>
      </c>
      <c r="F657" s="2">
        <v>56</v>
      </c>
      <c r="G657" s="9">
        <v>0</v>
      </c>
      <c r="H657" s="1" t="s">
        <v>8</v>
      </c>
    </row>
    <row r="658" spans="1:8" ht="15.75">
      <c r="A658" s="4">
        <v>45331.5</v>
      </c>
      <c r="B658" s="9">
        <v>0.8</v>
      </c>
      <c r="C658" s="9">
        <v>2.7</v>
      </c>
      <c r="D658" s="9">
        <v>5.7</v>
      </c>
      <c r="E658" s="2">
        <v>0</v>
      </c>
      <c r="F658" s="2">
        <v>51</v>
      </c>
      <c r="G658" s="9">
        <v>0</v>
      </c>
      <c r="H658" s="1" t="s">
        <v>8</v>
      </c>
    </row>
    <row r="659" spans="1:8" ht="15.75">
      <c r="A659" s="4">
        <v>45352.75</v>
      </c>
      <c r="B659" s="9">
        <v>5.6</v>
      </c>
      <c r="C659" s="9">
        <v>2.7</v>
      </c>
      <c r="D659" s="9">
        <v>7.2</v>
      </c>
      <c r="E659" s="2">
        <v>0</v>
      </c>
      <c r="F659" s="2">
        <v>88</v>
      </c>
      <c r="G659" s="9">
        <v>0</v>
      </c>
      <c r="H659" s="1" t="s">
        <v>8</v>
      </c>
    </row>
    <row r="660" spans="1:8" ht="15.75">
      <c r="A660" s="4">
        <v>45359.5</v>
      </c>
      <c r="B660" s="9">
        <v>6.2</v>
      </c>
      <c r="C660" s="9">
        <v>2.7</v>
      </c>
      <c r="D660" s="9">
        <v>6</v>
      </c>
      <c r="E660" s="2">
        <v>0</v>
      </c>
      <c r="F660" s="2">
        <v>47</v>
      </c>
      <c r="G660" s="9">
        <v>0</v>
      </c>
      <c r="H660" s="1" t="s">
        <v>8</v>
      </c>
    </row>
    <row r="661" spans="1:8" ht="15.75">
      <c r="A661" s="4">
        <v>45383</v>
      </c>
      <c r="B661" s="9">
        <v>12.9</v>
      </c>
      <c r="C661" s="9">
        <v>2.7</v>
      </c>
      <c r="D661" s="9">
        <v>4.9000000000000004</v>
      </c>
      <c r="E661" s="2">
        <v>0</v>
      </c>
      <c r="F661" s="2">
        <v>52</v>
      </c>
      <c r="G661" s="9">
        <v>0</v>
      </c>
      <c r="H661" s="1" t="s">
        <v>8</v>
      </c>
    </row>
    <row r="662" spans="1:8" ht="15.75">
      <c r="A662" s="4">
        <v>45393.25</v>
      </c>
      <c r="B662" s="9">
        <v>7.4</v>
      </c>
      <c r="C662" s="9">
        <v>2.7</v>
      </c>
      <c r="D662" s="9">
        <v>6</v>
      </c>
      <c r="E662" s="2">
        <v>0</v>
      </c>
      <c r="F662" s="2">
        <v>75</v>
      </c>
      <c r="G662" s="9">
        <v>0</v>
      </c>
      <c r="H662" s="1" t="s">
        <v>8</v>
      </c>
    </row>
    <row r="663" spans="1:8" ht="15.75">
      <c r="A663" s="4">
        <v>45412</v>
      </c>
      <c r="B663" s="9">
        <v>12.5</v>
      </c>
      <c r="C663" s="9">
        <v>2.7</v>
      </c>
      <c r="D663" s="9">
        <v>4.9000000000000004</v>
      </c>
      <c r="E663" s="2">
        <v>0</v>
      </c>
      <c r="F663" s="2">
        <v>63</v>
      </c>
      <c r="G663" s="9">
        <v>0</v>
      </c>
      <c r="H663" s="1" t="s">
        <v>8</v>
      </c>
    </row>
    <row r="664" spans="1:8" ht="15.75">
      <c r="A664" s="4">
        <v>45414.75</v>
      </c>
      <c r="B664" s="9">
        <v>18.399999999999999</v>
      </c>
      <c r="C664" s="9">
        <v>2.7</v>
      </c>
      <c r="D664" s="9">
        <v>7.6</v>
      </c>
      <c r="E664" s="2">
        <v>0</v>
      </c>
      <c r="F664" s="2">
        <v>44</v>
      </c>
      <c r="G664" s="9">
        <v>0</v>
      </c>
      <c r="H664" s="1" t="s">
        <v>8</v>
      </c>
    </row>
    <row r="665" spans="1:8" ht="15.75">
      <c r="A665" s="4">
        <v>45423.75</v>
      </c>
      <c r="B665" s="9">
        <v>9.9</v>
      </c>
      <c r="C665" s="9">
        <v>2.7</v>
      </c>
      <c r="D665" s="9">
        <v>7.6</v>
      </c>
      <c r="E665" s="2">
        <v>0</v>
      </c>
      <c r="F665" s="2">
        <v>41</v>
      </c>
      <c r="G665" s="9">
        <v>0</v>
      </c>
      <c r="H665" s="1" t="s">
        <v>8</v>
      </c>
    </row>
    <row r="666" spans="1:8" ht="15.75">
      <c r="A666" s="4">
        <v>45484</v>
      </c>
      <c r="B666" s="9">
        <v>19.2</v>
      </c>
      <c r="C666" s="9">
        <v>2.7</v>
      </c>
      <c r="D666" s="9">
        <v>6</v>
      </c>
      <c r="E666" s="2">
        <v>0</v>
      </c>
      <c r="F666" s="2">
        <v>61</v>
      </c>
      <c r="G666" s="9">
        <v>0</v>
      </c>
      <c r="H666" s="1" t="s">
        <v>8</v>
      </c>
    </row>
    <row r="667" spans="1:8" ht="15.75">
      <c r="A667" s="4">
        <v>45494.5</v>
      </c>
      <c r="B667" s="9">
        <v>25.6</v>
      </c>
      <c r="C667" s="9">
        <v>2.7</v>
      </c>
      <c r="D667" s="9">
        <v>6</v>
      </c>
      <c r="E667" s="2">
        <v>0</v>
      </c>
      <c r="F667" s="2">
        <v>38</v>
      </c>
      <c r="G667" s="9">
        <v>0</v>
      </c>
      <c r="H667" s="1" t="s">
        <v>8</v>
      </c>
    </row>
    <row r="668" spans="1:8" ht="15.75">
      <c r="A668" s="4">
        <v>45164.5</v>
      </c>
      <c r="B668" s="9">
        <v>27.7</v>
      </c>
      <c r="C668" s="9">
        <v>2.7</v>
      </c>
      <c r="D668" s="9">
        <v>6.5</v>
      </c>
      <c r="E668" s="2">
        <v>13</v>
      </c>
      <c r="F668" s="2">
        <v>54</v>
      </c>
      <c r="G668" s="9">
        <v>0</v>
      </c>
      <c r="H668" s="1" t="s">
        <v>10</v>
      </c>
    </row>
    <row r="669" spans="1:8" ht="15.75">
      <c r="A669" s="4">
        <v>45180.25</v>
      </c>
      <c r="B669" s="9">
        <v>14.8</v>
      </c>
      <c r="C669" s="9">
        <v>2.7</v>
      </c>
      <c r="D669" s="9">
        <v>4.5999999999999996</v>
      </c>
      <c r="E669" s="2">
        <v>13</v>
      </c>
      <c r="F669" s="2">
        <v>79</v>
      </c>
      <c r="G669" s="9">
        <v>0</v>
      </c>
      <c r="H669" s="1" t="s">
        <v>10</v>
      </c>
    </row>
    <row r="670" spans="1:8" ht="15.75">
      <c r="A670" s="4">
        <v>45451.5</v>
      </c>
      <c r="B670" s="9">
        <v>18.600000000000001</v>
      </c>
      <c r="C670" s="9">
        <v>2.7</v>
      </c>
      <c r="D670" s="9">
        <v>7.2</v>
      </c>
      <c r="E670" s="2">
        <v>25</v>
      </c>
      <c r="F670" s="2">
        <v>46</v>
      </c>
      <c r="G670" s="9">
        <v>0</v>
      </c>
      <c r="H670" s="1" t="s">
        <v>10</v>
      </c>
    </row>
    <row r="671" spans="1:8" ht="15.75">
      <c r="A671" s="4">
        <v>45455.25</v>
      </c>
      <c r="B671" s="9">
        <v>14.1</v>
      </c>
      <c r="C671" s="9">
        <v>2.7</v>
      </c>
      <c r="D671" s="9">
        <v>5.8</v>
      </c>
      <c r="E671" s="2">
        <v>25</v>
      </c>
      <c r="F671" s="2">
        <v>72</v>
      </c>
      <c r="G671" s="9">
        <v>0</v>
      </c>
      <c r="H671" s="1" t="s">
        <v>10</v>
      </c>
    </row>
    <row r="672" spans="1:8" ht="15.75">
      <c r="A672" s="4">
        <v>45406.5</v>
      </c>
      <c r="B672" s="9">
        <v>6.2</v>
      </c>
      <c r="C672" s="9">
        <v>2.7</v>
      </c>
      <c r="D672" s="9">
        <v>7.4</v>
      </c>
      <c r="E672" s="2">
        <v>100</v>
      </c>
      <c r="F672" s="2">
        <v>96</v>
      </c>
      <c r="G672" s="9">
        <v>0.6</v>
      </c>
      <c r="H672" s="1" t="s">
        <v>14</v>
      </c>
    </row>
    <row r="673" spans="1:8" ht="15.75">
      <c r="A673" s="4">
        <v>45406.75</v>
      </c>
      <c r="B673" s="9">
        <v>6.3</v>
      </c>
      <c r="C673" s="9">
        <v>2.7</v>
      </c>
      <c r="D673" s="9">
        <v>6.1</v>
      </c>
      <c r="E673" s="2">
        <v>100</v>
      </c>
      <c r="F673" s="2">
        <v>99</v>
      </c>
      <c r="G673" s="9">
        <v>1.1000000000000001</v>
      </c>
      <c r="H673" s="1" t="s">
        <v>14</v>
      </c>
    </row>
    <row r="674" spans="1:8" ht="15.75">
      <c r="A674" s="4">
        <v>45187.75</v>
      </c>
      <c r="B674" s="9">
        <v>20.100000000000001</v>
      </c>
      <c r="C674" s="9">
        <v>2.7</v>
      </c>
      <c r="D674" s="9">
        <v>4.0999999999999996</v>
      </c>
      <c r="E674" s="2">
        <v>50</v>
      </c>
      <c r="F674" s="2">
        <v>74</v>
      </c>
      <c r="G674" s="9">
        <v>0</v>
      </c>
      <c r="H674" s="1" t="s">
        <v>12</v>
      </c>
    </row>
    <row r="675" spans="1:8" ht="15.75">
      <c r="A675" s="4">
        <v>45259.5</v>
      </c>
      <c r="B675" s="9">
        <v>-5.8</v>
      </c>
      <c r="C675" s="9">
        <v>2.7</v>
      </c>
      <c r="D675" s="9">
        <v>6.2</v>
      </c>
      <c r="E675" s="2">
        <v>100</v>
      </c>
      <c r="F675" s="2">
        <v>87</v>
      </c>
      <c r="G675" s="9">
        <v>0.2</v>
      </c>
      <c r="H675" s="1" t="s">
        <v>24</v>
      </c>
    </row>
    <row r="676" spans="1:8" ht="15.75">
      <c r="A676" s="4">
        <v>45276</v>
      </c>
      <c r="B676" s="9">
        <v>-1.2</v>
      </c>
      <c r="C676" s="9">
        <v>2.7</v>
      </c>
      <c r="D676" s="9">
        <v>4.8</v>
      </c>
      <c r="E676" s="2">
        <v>100</v>
      </c>
      <c r="F676" s="2">
        <v>98</v>
      </c>
      <c r="G676" s="9">
        <v>0</v>
      </c>
      <c r="H676" s="1" t="s">
        <v>24</v>
      </c>
    </row>
    <row r="677" spans="1:8" ht="15.75">
      <c r="A677" s="4">
        <v>45295</v>
      </c>
      <c r="B677" s="9">
        <v>-10.1</v>
      </c>
      <c r="C677" s="9">
        <v>2.7</v>
      </c>
      <c r="D677" s="9">
        <v>6.2</v>
      </c>
      <c r="E677" s="2">
        <v>100</v>
      </c>
      <c r="F677" s="2">
        <v>82</v>
      </c>
      <c r="G677" s="9">
        <v>0</v>
      </c>
      <c r="H677" s="1" t="s">
        <v>24</v>
      </c>
    </row>
    <row r="678" spans="1:8" ht="15.75">
      <c r="A678" s="4">
        <v>45168.5</v>
      </c>
      <c r="B678" s="9">
        <v>26.1</v>
      </c>
      <c r="C678" s="9">
        <v>2.6</v>
      </c>
      <c r="D678" s="9">
        <v>4.8</v>
      </c>
      <c r="E678" s="2">
        <v>88</v>
      </c>
      <c r="F678" s="2">
        <v>56</v>
      </c>
      <c r="G678" s="9">
        <v>0</v>
      </c>
      <c r="H678" s="1" t="s">
        <v>11</v>
      </c>
    </row>
    <row r="679" spans="1:8" ht="15.75">
      <c r="A679" s="4">
        <v>45208.5</v>
      </c>
      <c r="B679" s="9">
        <v>7.6</v>
      </c>
      <c r="C679" s="9">
        <v>2.6</v>
      </c>
      <c r="D679" s="9">
        <v>6.4</v>
      </c>
      <c r="E679" s="2">
        <v>88</v>
      </c>
      <c r="F679" s="2">
        <v>78</v>
      </c>
      <c r="G679" s="9">
        <v>0</v>
      </c>
      <c r="H679" s="1" t="s">
        <v>11</v>
      </c>
    </row>
    <row r="680" spans="1:8" ht="15.75">
      <c r="A680" s="4">
        <v>45229.5</v>
      </c>
      <c r="B680" s="9">
        <v>13.6</v>
      </c>
      <c r="C680" s="9">
        <v>2.6</v>
      </c>
      <c r="D680" s="9">
        <v>8.9</v>
      </c>
      <c r="E680" s="2">
        <v>88</v>
      </c>
      <c r="F680" s="2">
        <v>77</v>
      </c>
      <c r="G680" s="9">
        <v>0</v>
      </c>
      <c r="H680" s="1" t="s">
        <v>11</v>
      </c>
    </row>
    <row r="681" spans="1:8" ht="15.75">
      <c r="A681" s="4">
        <v>45238.25</v>
      </c>
      <c r="B681" s="9">
        <v>5.5</v>
      </c>
      <c r="C681" s="9">
        <v>2.6</v>
      </c>
      <c r="D681" s="9">
        <v>5.8</v>
      </c>
      <c r="E681" s="2">
        <v>100</v>
      </c>
      <c r="F681" s="2">
        <v>93</v>
      </c>
      <c r="G681" s="9">
        <v>0</v>
      </c>
      <c r="H681" s="1" t="s">
        <v>11</v>
      </c>
    </row>
    <row r="682" spans="1:8" ht="15.75">
      <c r="A682" s="4">
        <v>45249.5</v>
      </c>
      <c r="B682" s="9">
        <v>-0.7</v>
      </c>
      <c r="C682" s="9">
        <v>2.6</v>
      </c>
      <c r="D682" s="9">
        <v>4.3</v>
      </c>
      <c r="E682" s="2">
        <v>100</v>
      </c>
      <c r="F682" s="2">
        <v>83</v>
      </c>
      <c r="G682" s="9">
        <v>0</v>
      </c>
      <c r="H682" s="1" t="s">
        <v>11</v>
      </c>
    </row>
    <row r="683" spans="1:8" ht="15.75">
      <c r="A683" s="4">
        <v>45268</v>
      </c>
      <c r="B683" s="9">
        <v>-5.8</v>
      </c>
      <c r="C683" s="9">
        <v>2.6</v>
      </c>
      <c r="D683" s="9">
        <v>5.9</v>
      </c>
      <c r="E683" s="2">
        <v>100</v>
      </c>
      <c r="F683" s="2">
        <v>86</v>
      </c>
      <c r="G683" s="9">
        <v>0</v>
      </c>
      <c r="H683" s="1" t="s">
        <v>11</v>
      </c>
    </row>
    <row r="684" spans="1:8" ht="15.75">
      <c r="A684" s="4">
        <v>45292.5</v>
      </c>
      <c r="B684" s="9">
        <v>-1.7</v>
      </c>
      <c r="C684" s="9">
        <v>2.6</v>
      </c>
      <c r="D684" s="9">
        <v>6.1</v>
      </c>
      <c r="E684" s="2">
        <v>100</v>
      </c>
      <c r="F684" s="2">
        <v>78</v>
      </c>
      <c r="G684" s="9">
        <v>0</v>
      </c>
      <c r="H684" s="1" t="s">
        <v>11</v>
      </c>
    </row>
    <row r="685" spans="1:8" ht="15.75">
      <c r="A685" s="4">
        <v>45311</v>
      </c>
      <c r="B685" s="9">
        <v>-3.2</v>
      </c>
      <c r="C685" s="9">
        <v>2.6</v>
      </c>
      <c r="D685" s="9">
        <v>5.9</v>
      </c>
      <c r="E685" s="2">
        <v>100</v>
      </c>
      <c r="F685" s="2">
        <v>90</v>
      </c>
      <c r="G685" s="9">
        <v>0</v>
      </c>
      <c r="H685" s="1" t="s">
        <v>11</v>
      </c>
    </row>
    <row r="686" spans="1:8" ht="15.75">
      <c r="A686" s="4">
        <v>45329.75</v>
      </c>
      <c r="B686" s="9">
        <v>-3.7</v>
      </c>
      <c r="C686" s="9">
        <v>2.6</v>
      </c>
      <c r="D686" s="9">
        <v>6.5</v>
      </c>
      <c r="E686" s="2">
        <v>100</v>
      </c>
      <c r="F686" s="2">
        <v>73</v>
      </c>
      <c r="G686" s="9">
        <v>0</v>
      </c>
      <c r="H686" s="1" t="s">
        <v>11</v>
      </c>
    </row>
    <row r="687" spans="1:8" ht="15.75">
      <c r="A687" s="4">
        <v>45350.5</v>
      </c>
      <c r="B687" s="9">
        <v>10</v>
      </c>
      <c r="C687" s="9">
        <v>2.6</v>
      </c>
      <c r="D687" s="9">
        <v>5.3</v>
      </c>
      <c r="E687" s="2">
        <v>100</v>
      </c>
      <c r="F687" s="2">
        <v>74</v>
      </c>
      <c r="G687" s="9">
        <v>0</v>
      </c>
      <c r="H687" s="1" t="s">
        <v>11</v>
      </c>
    </row>
    <row r="688" spans="1:8" ht="15.75">
      <c r="A688" s="4">
        <v>45356</v>
      </c>
      <c r="B688" s="9">
        <v>1.2</v>
      </c>
      <c r="C688" s="9">
        <v>2.6</v>
      </c>
      <c r="D688" s="9">
        <v>6.7</v>
      </c>
      <c r="E688" s="2">
        <v>100</v>
      </c>
      <c r="F688" s="2">
        <v>86</v>
      </c>
      <c r="G688" s="9">
        <v>0</v>
      </c>
      <c r="H688" s="1" t="s">
        <v>11</v>
      </c>
    </row>
    <row r="689" spans="1:8" ht="15.75">
      <c r="A689" s="4">
        <v>45356.25</v>
      </c>
      <c r="B689" s="9">
        <v>0.6</v>
      </c>
      <c r="C689" s="9">
        <v>2.6</v>
      </c>
      <c r="D689" s="9">
        <v>6.8</v>
      </c>
      <c r="E689" s="2">
        <v>100</v>
      </c>
      <c r="F689" s="2">
        <v>84</v>
      </c>
      <c r="G689" s="9">
        <v>0</v>
      </c>
      <c r="H689" s="1" t="s">
        <v>11</v>
      </c>
    </row>
    <row r="690" spans="1:8" ht="15.75">
      <c r="A690" s="4">
        <v>45397.75</v>
      </c>
      <c r="B690" s="9">
        <v>7.6</v>
      </c>
      <c r="C690" s="9">
        <v>2.6</v>
      </c>
      <c r="D690" s="9">
        <v>6.3</v>
      </c>
      <c r="E690" s="2">
        <v>88</v>
      </c>
      <c r="F690" s="2">
        <v>54</v>
      </c>
      <c r="G690" s="9">
        <v>0</v>
      </c>
      <c r="H690" s="1" t="s">
        <v>11</v>
      </c>
    </row>
    <row r="691" spans="1:8" ht="15.75">
      <c r="A691" s="4">
        <v>45436.25</v>
      </c>
      <c r="B691" s="9">
        <v>19</v>
      </c>
      <c r="C691" s="9">
        <v>2.6</v>
      </c>
      <c r="D691" s="9">
        <v>6.8</v>
      </c>
      <c r="E691" s="2">
        <v>88</v>
      </c>
      <c r="F691" s="2">
        <v>64</v>
      </c>
      <c r="G691" s="9">
        <v>0</v>
      </c>
      <c r="H691" s="1" t="s">
        <v>11</v>
      </c>
    </row>
    <row r="692" spans="1:8" ht="15.75">
      <c r="A692" s="4">
        <v>45437.75</v>
      </c>
      <c r="B692" s="9">
        <v>15</v>
      </c>
      <c r="C692" s="9">
        <v>2.6</v>
      </c>
      <c r="D692" s="9">
        <v>4.4000000000000004</v>
      </c>
      <c r="E692" s="2">
        <v>88</v>
      </c>
      <c r="F692" s="2">
        <v>89</v>
      </c>
      <c r="G692" s="9">
        <v>0</v>
      </c>
      <c r="H692" s="1" t="s">
        <v>11</v>
      </c>
    </row>
    <row r="693" spans="1:8" ht="15.75">
      <c r="A693" s="4">
        <v>45448.5</v>
      </c>
      <c r="B693" s="9">
        <v>21.2</v>
      </c>
      <c r="C693" s="9">
        <v>2.6</v>
      </c>
      <c r="D693" s="9">
        <v>5.8</v>
      </c>
      <c r="E693" s="2">
        <v>88</v>
      </c>
      <c r="F693" s="2">
        <v>63</v>
      </c>
      <c r="G693" s="9">
        <v>0</v>
      </c>
      <c r="H693" s="1" t="s">
        <v>11</v>
      </c>
    </row>
    <row r="694" spans="1:8" ht="15.75">
      <c r="A694" s="4">
        <v>45485.25</v>
      </c>
      <c r="B694" s="9">
        <v>20.7</v>
      </c>
      <c r="C694" s="9">
        <v>2.6</v>
      </c>
      <c r="D694" s="9">
        <v>5.0999999999999996</v>
      </c>
      <c r="E694" s="2">
        <v>88</v>
      </c>
      <c r="F694" s="2">
        <v>85</v>
      </c>
      <c r="G694" s="9">
        <v>0</v>
      </c>
      <c r="H694" s="1" t="s">
        <v>11</v>
      </c>
    </row>
    <row r="695" spans="1:8" ht="15.75">
      <c r="A695" s="4">
        <v>45481.5</v>
      </c>
      <c r="B695" s="9">
        <v>21.9</v>
      </c>
      <c r="C695" s="9">
        <v>2.6</v>
      </c>
      <c r="D695" s="9">
        <v>6</v>
      </c>
      <c r="E695" s="2">
        <v>63</v>
      </c>
      <c r="F695" s="2">
        <v>45</v>
      </c>
      <c r="G695" s="9">
        <v>0</v>
      </c>
      <c r="H695" s="1" t="s">
        <v>9</v>
      </c>
    </row>
    <row r="696" spans="1:8" ht="15.75">
      <c r="A696" s="4">
        <v>45170</v>
      </c>
      <c r="B696" s="9">
        <v>13.3</v>
      </c>
      <c r="C696" s="9">
        <v>2.6</v>
      </c>
      <c r="D696" s="9">
        <v>5.4</v>
      </c>
      <c r="E696" s="2">
        <v>0</v>
      </c>
      <c r="F696" s="2">
        <v>93</v>
      </c>
      <c r="G696" s="9">
        <v>0</v>
      </c>
      <c r="H696" s="1" t="s">
        <v>8</v>
      </c>
    </row>
    <row r="697" spans="1:8" ht="15.75">
      <c r="A697" s="4">
        <v>45182.75</v>
      </c>
      <c r="B697" s="9">
        <v>21</v>
      </c>
      <c r="C697" s="9">
        <v>2.6</v>
      </c>
      <c r="D697" s="9">
        <v>4.8</v>
      </c>
      <c r="E697" s="2">
        <v>0</v>
      </c>
      <c r="F697" s="2">
        <v>59</v>
      </c>
      <c r="G697" s="9">
        <v>0</v>
      </c>
      <c r="H697" s="1" t="s">
        <v>8</v>
      </c>
    </row>
    <row r="698" spans="1:8" ht="15.75">
      <c r="A698" s="4">
        <v>45186</v>
      </c>
      <c r="B698" s="9">
        <v>9.6999999999999993</v>
      </c>
      <c r="C698" s="9">
        <v>2.6</v>
      </c>
      <c r="D698" s="9">
        <v>5.0999999999999996</v>
      </c>
      <c r="E698" s="2">
        <v>0</v>
      </c>
      <c r="F698" s="2">
        <v>83</v>
      </c>
      <c r="G698" s="9">
        <v>0</v>
      </c>
      <c r="H698" s="1" t="s">
        <v>8</v>
      </c>
    </row>
    <row r="699" spans="1:8" ht="15.75">
      <c r="A699" s="4">
        <v>45196.25</v>
      </c>
      <c r="B699" s="9">
        <v>14</v>
      </c>
      <c r="C699" s="9">
        <v>2.6</v>
      </c>
      <c r="D699" s="9">
        <v>4.4000000000000004</v>
      </c>
      <c r="E699" s="2">
        <v>0</v>
      </c>
      <c r="F699" s="2">
        <v>82</v>
      </c>
      <c r="G699" s="9">
        <v>0</v>
      </c>
      <c r="H699" s="1" t="s">
        <v>8</v>
      </c>
    </row>
    <row r="700" spans="1:8" ht="15.75">
      <c r="A700" s="4">
        <v>45411.75</v>
      </c>
      <c r="B700" s="9">
        <v>18.3</v>
      </c>
      <c r="C700" s="9">
        <v>2.6</v>
      </c>
      <c r="D700" s="9">
        <v>4.5</v>
      </c>
      <c r="E700" s="2">
        <v>0</v>
      </c>
      <c r="F700" s="2">
        <v>43</v>
      </c>
      <c r="G700" s="9">
        <v>0</v>
      </c>
      <c r="H700" s="1" t="s">
        <v>8</v>
      </c>
    </row>
    <row r="701" spans="1:8" ht="15.75">
      <c r="A701" s="4">
        <v>45413.5</v>
      </c>
      <c r="B701" s="9">
        <v>23.7</v>
      </c>
      <c r="C701" s="9">
        <v>2.6</v>
      </c>
      <c r="D701" s="9">
        <v>8.8000000000000007</v>
      </c>
      <c r="E701" s="2">
        <v>0</v>
      </c>
      <c r="F701" s="2">
        <v>28</v>
      </c>
      <c r="G701" s="9">
        <v>0</v>
      </c>
      <c r="H701" s="1" t="s">
        <v>8</v>
      </c>
    </row>
    <row r="702" spans="1:8" ht="15.75">
      <c r="A702" s="4">
        <v>45414.25</v>
      </c>
      <c r="B702" s="9">
        <v>15.9</v>
      </c>
      <c r="C702" s="9">
        <v>2.6</v>
      </c>
      <c r="D702" s="9">
        <v>5.3</v>
      </c>
      <c r="E702" s="2">
        <v>0</v>
      </c>
      <c r="F702" s="2">
        <v>61</v>
      </c>
      <c r="G702" s="9">
        <v>0</v>
      </c>
      <c r="H702" s="1" t="s">
        <v>8</v>
      </c>
    </row>
    <row r="703" spans="1:8" ht="15.75">
      <c r="A703" s="4">
        <v>45419.75</v>
      </c>
      <c r="B703" s="9">
        <v>8.1</v>
      </c>
      <c r="C703" s="9">
        <v>2.6</v>
      </c>
      <c r="D703" s="9">
        <v>6.1</v>
      </c>
      <c r="E703" s="2">
        <v>0</v>
      </c>
      <c r="F703" s="2">
        <v>52</v>
      </c>
      <c r="G703" s="9">
        <v>0</v>
      </c>
      <c r="H703" s="1" t="s">
        <v>8</v>
      </c>
    </row>
    <row r="704" spans="1:8" ht="15.75">
      <c r="A704" s="4">
        <v>45420.25</v>
      </c>
      <c r="B704" s="9">
        <v>7.8</v>
      </c>
      <c r="C704" s="9">
        <v>2.6</v>
      </c>
      <c r="D704" s="9">
        <v>4.8</v>
      </c>
      <c r="E704" s="2">
        <v>0</v>
      </c>
      <c r="F704" s="2">
        <v>51</v>
      </c>
      <c r="G704" s="9">
        <v>0</v>
      </c>
      <c r="H704" s="1" t="s">
        <v>8</v>
      </c>
    </row>
    <row r="705" spans="1:8" ht="15.75">
      <c r="A705" s="4">
        <v>45470.5</v>
      </c>
      <c r="B705" s="9">
        <v>30.4</v>
      </c>
      <c r="C705" s="9">
        <v>2.6</v>
      </c>
      <c r="D705" s="9">
        <v>6.3</v>
      </c>
      <c r="E705" s="2">
        <v>0</v>
      </c>
      <c r="F705" s="2">
        <v>36</v>
      </c>
      <c r="G705" s="9">
        <v>0</v>
      </c>
      <c r="H705" s="1" t="s">
        <v>8</v>
      </c>
    </row>
    <row r="706" spans="1:8" ht="15.75">
      <c r="A706" s="4">
        <v>45479.75</v>
      </c>
      <c r="B706" s="9">
        <v>24</v>
      </c>
      <c r="C706" s="9">
        <v>2.6</v>
      </c>
      <c r="D706" s="9">
        <v>8.1</v>
      </c>
      <c r="E706" s="2">
        <v>0</v>
      </c>
      <c r="F706" s="2">
        <v>41</v>
      </c>
      <c r="G706" s="9">
        <v>0</v>
      </c>
      <c r="H706" s="1" t="s">
        <v>8</v>
      </c>
    </row>
    <row r="707" spans="1:8" ht="15.75">
      <c r="A707" s="4">
        <v>45204</v>
      </c>
      <c r="B707" s="9">
        <v>9.9</v>
      </c>
      <c r="C707" s="9">
        <v>2.6</v>
      </c>
      <c r="D707" s="9">
        <v>7.3</v>
      </c>
      <c r="E707" s="2">
        <v>88</v>
      </c>
      <c r="F707" s="2">
        <v>91</v>
      </c>
      <c r="G707" s="9">
        <v>0</v>
      </c>
      <c r="H707" s="1" t="s">
        <v>15</v>
      </c>
    </row>
    <row r="708" spans="1:8" ht="15.75">
      <c r="A708" s="4">
        <v>45222.5</v>
      </c>
      <c r="B708" s="9">
        <v>9.5</v>
      </c>
      <c r="C708" s="9">
        <v>2.6</v>
      </c>
      <c r="D708" s="9">
        <v>5.5</v>
      </c>
      <c r="E708" s="2">
        <v>100</v>
      </c>
      <c r="F708" s="2">
        <v>97</v>
      </c>
      <c r="G708" s="9">
        <v>0</v>
      </c>
      <c r="H708" s="1" t="s">
        <v>15</v>
      </c>
    </row>
    <row r="709" spans="1:8" ht="15.75">
      <c r="A709" s="4">
        <v>45168.75</v>
      </c>
      <c r="B709" s="9">
        <v>19.399999999999999</v>
      </c>
      <c r="C709" s="9">
        <v>2.6</v>
      </c>
      <c r="D709" s="9">
        <v>13.1</v>
      </c>
      <c r="E709" s="2">
        <v>88</v>
      </c>
      <c r="F709" s="2">
        <v>88</v>
      </c>
      <c r="G709" s="9">
        <v>0.3</v>
      </c>
      <c r="H709" s="1" t="s">
        <v>17</v>
      </c>
    </row>
    <row r="710" spans="1:8" ht="15.75">
      <c r="A710" s="4">
        <v>45173.5</v>
      </c>
      <c r="B710" s="9">
        <v>19.5</v>
      </c>
      <c r="C710" s="9">
        <v>2.6</v>
      </c>
      <c r="D710" s="9">
        <v>5.9</v>
      </c>
      <c r="E710" s="2">
        <v>25</v>
      </c>
      <c r="F710" s="2">
        <v>50</v>
      </c>
      <c r="G710" s="9">
        <v>0</v>
      </c>
      <c r="H710" s="1" t="s">
        <v>10</v>
      </c>
    </row>
    <row r="711" spans="1:8" ht="15.75">
      <c r="A711" s="4">
        <v>45258.75</v>
      </c>
      <c r="B711" s="9">
        <v>-8.8000000000000007</v>
      </c>
      <c r="C711" s="9">
        <v>2.6</v>
      </c>
      <c r="D711" s="9">
        <v>3.5</v>
      </c>
      <c r="E711" s="2">
        <v>13</v>
      </c>
      <c r="F711" s="2">
        <v>91</v>
      </c>
      <c r="G711" s="9">
        <v>0</v>
      </c>
      <c r="H711" s="1" t="s">
        <v>10</v>
      </c>
    </row>
    <row r="712" spans="1:8" ht="15.75">
      <c r="A712" s="4">
        <v>45368.25</v>
      </c>
      <c r="B712" s="9">
        <v>3.3</v>
      </c>
      <c r="C712" s="9">
        <v>2.6</v>
      </c>
      <c r="D712" s="9">
        <v>6.3</v>
      </c>
      <c r="E712" s="2">
        <v>25</v>
      </c>
      <c r="F712" s="2">
        <v>88</v>
      </c>
      <c r="G712" s="9">
        <v>0</v>
      </c>
      <c r="H712" s="1" t="s">
        <v>10</v>
      </c>
    </row>
    <row r="713" spans="1:8" ht="15.75">
      <c r="A713" s="4">
        <v>45438.5</v>
      </c>
      <c r="B713" s="9">
        <v>26</v>
      </c>
      <c r="C713" s="9">
        <v>2.6</v>
      </c>
      <c r="D713" s="9">
        <v>6</v>
      </c>
      <c r="E713" s="2">
        <v>13</v>
      </c>
      <c r="F713" s="2">
        <v>31</v>
      </c>
      <c r="G713" s="9">
        <v>0</v>
      </c>
      <c r="H713" s="1" t="s">
        <v>10</v>
      </c>
    </row>
    <row r="714" spans="1:8" ht="15.75">
      <c r="A714" s="4">
        <v>45245.75</v>
      </c>
      <c r="B714" s="9">
        <v>1.4</v>
      </c>
      <c r="C714" s="9">
        <v>2.6</v>
      </c>
      <c r="D714" s="9">
        <v>6.2</v>
      </c>
      <c r="E714" s="2">
        <v>100</v>
      </c>
      <c r="F714" s="2">
        <v>95</v>
      </c>
      <c r="G714" s="9">
        <v>0</v>
      </c>
      <c r="H714" s="1" t="s">
        <v>14</v>
      </c>
    </row>
    <row r="715" spans="1:8" ht="15.75">
      <c r="A715" s="4">
        <v>45452.25</v>
      </c>
      <c r="B715" s="9">
        <v>14</v>
      </c>
      <c r="C715" s="9">
        <v>2.6</v>
      </c>
      <c r="D715" s="9">
        <v>9.6999999999999993</v>
      </c>
      <c r="E715" s="2">
        <v>100</v>
      </c>
      <c r="F715" s="2">
        <v>71</v>
      </c>
      <c r="G715" s="9">
        <v>0</v>
      </c>
      <c r="H715" s="1" t="s">
        <v>14</v>
      </c>
    </row>
    <row r="716" spans="1:8" ht="15.75">
      <c r="A716" s="4">
        <v>45504.25</v>
      </c>
      <c r="B716" s="9">
        <v>15.7</v>
      </c>
      <c r="C716" s="9">
        <v>2.6</v>
      </c>
      <c r="D716" s="9">
        <v>5.2</v>
      </c>
      <c r="E716" s="2">
        <v>50</v>
      </c>
      <c r="F716" s="2">
        <v>83</v>
      </c>
      <c r="G716" s="9">
        <v>0</v>
      </c>
      <c r="H716" s="1" t="s">
        <v>12</v>
      </c>
    </row>
    <row r="717" spans="1:8" ht="15.75">
      <c r="A717" s="4">
        <v>45235.25</v>
      </c>
      <c r="B717" s="9">
        <v>3.1</v>
      </c>
      <c r="C717" s="9">
        <v>2.6</v>
      </c>
      <c r="D717" s="9">
        <v>4.7</v>
      </c>
      <c r="E717" s="2">
        <v>75</v>
      </c>
      <c r="F717" s="2">
        <v>100</v>
      </c>
      <c r="G717" s="9">
        <v>0</v>
      </c>
      <c r="H717" s="1" t="s">
        <v>13</v>
      </c>
    </row>
    <row r="718" spans="1:8" ht="15.75">
      <c r="A718" s="4">
        <v>45266.5</v>
      </c>
      <c r="B718" s="9">
        <v>-4.8</v>
      </c>
      <c r="C718" s="9">
        <v>2.6</v>
      </c>
      <c r="D718" s="9">
        <v>5.2</v>
      </c>
      <c r="E718" s="2">
        <v>100</v>
      </c>
      <c r="F718" s="2">
        <v>88</v>
      </c>
      <c r="G718" s="9">
        <v>0</v>
      </c>
      <c r="H718" s="1" t="s">
        <v>13</v>
      </c>
    </row>
    <row r="719" spans="1:8" ht="15.75">
      <c r="A719" s="4">
        <v>45335.25</v>
      </c>
      <c r="B719" s="9">
        <v>2.2000000000000002</v>
      </c>
      <c r="C719" s="9">
        <v>2.6</v>
      </c>
      <c r="D719" s="9">
        <v>4.5</v>
      </c>
      <c r="E719" s="2">
        <v>100</v>
      </c>
      <c r="F719" s="2">
        <v>99</v>
      </c>
      <c r="G719" s="9">
        <v>0</v>
      </c>
      <c r="H719" s="1" t="s">
        <v>13</v>
      </c>
    </row>
    <row r="720" spans="1:8" ht="15.75">
      <c r="A720" s="4">
        <v>45261.25</v>
      </c>
      <c r="B720" s="9">
        <v>-4.3</v>
      </c>
      <c r="C720" s="9">
        <v>2.6</v>
      </c>
      <c r="D720" s="9">
        <v>6</v>
      </c>
      <c r="E720" s="2">
        <v>100</v>
      </c>
      <c r="F720" s="2">
        <v>93</v>
      </c>
      <c r="G720" s="9">
        <v>0</v>
      </c>
      <c r="H720" s="1" t="s">
        <v>24</v>
      </c>
    </row>
    <row r="721" spans="1:8" ht="15.75">
      <c r="A721" s="4">
        <v>45264.75</v>
      </c>
      <c r="B721" s="9">
        <v>-2.6</v>
      </c>
      <c r="C721" s="9">
        <v>2.6</v>
      </c>
      <c r="D721" s="9">
        <v>7.1</v>
      </c>
      <c r="E721" s="2">
        <v>88</v>
      </c>
      <c r="F721" s="2">
        <v>92</v>
      </c>
      <c r="G721" s="9">
        <v>0</v>
      </c>
      <c r="H721" s="1" t="s">
        <v>24</v>
      </c>
    </row>
    <row r="722" spans="1:8" ht="15.75">
      <c r="A722" s="4">
        <v>45286.5</v>
      </c>
      <c r="B722" s="9">
        <v>0.2</v>
      </c>
      <c r="C722" s="9">
        <v>2.6</v>
      </c>
      <c r="D722" s="9">
        <v>5.6</v>
      </c>
      <c r="E722" s="2">
        <v>100</v>
      </c>
      <c r="F722" s="2">
        <v>98</v>
      </c>
      <c r="G722" s="9">
        <v>0.9</v>
      </c>
      <c r="H722" s="1" t="s">
        <v>24</v>
      </c>
    </row>
    <row r="723" spans="1:8" ht="15.75">
      <c r="A723" s="4">
        <v>45305.5</v>
      </c>
      <c r="B723" s="9">
        <v>0</v>
      </c>
      <c r="C723" s="9">
        <v>2.6</v>
      </c>
      <c r="D723" s="9">
        <v>5.7</v>
      </c>
      <c r="E723" s="2">
        <v>88</v>
      </c>
      <c r="F723" s="2">
        <v>97</v>
      </c>
      <c r="G723" s="9">
        <v>0.6</v>
      </c>
      <c r="H723" s="1" t="s">
        <v>24</v>
      </c>
    </row>
    <row r="724" spans="1:8" ht="15.75">
      <c r="A724" s="4">
        <v>45308.25</v>
      </c>
      <c r="B724" s="9">
        <v>-16.5</v>
      </c>
      <c r="C724" s="9">
        <v>2.6</v>
      </c>
      <c r="D724" s="9">
        <v>4</v>
      </c>
      <c r="E724" s="2">
        <v>0</v>
      </c>
      <c r="F724" s="2">
        <v>86</v>
      </c>
      <c r="G724" s="9">
        <v>0</v>
      </c>
      <c r="H724" s="1" t="s">
        <v>24</v>
      </c>
    </row>
    <row r="725" spans="1:8" ht="15.75">
      <c r="A725" s="4">
        <v>45249.75</v>
      </c>
      <c r="B725" s="9">
        <v>0</v>
      </c>
      <c r="C725" s="9">
        <v>2.5</v>
      </c>
      <c r="D725" s="9">
        <v>4.5999999999999996</v>
      </c>
      <c r="E725" s="2">
        <v>100</v>
      </c>
      <c r="F725" s="2">
        <v>90</v>
      </c>
      <c r="G725" s="9">
        <v>0</v>
      </c>
      <c r="H725" s="1" t="s">
        <v>11</v>
      </c>
    </row>
    <row r="726" spans="1:8" ht="15.75">
      <c r="A726" s="4">
        <v>45321.75</v>
      </c>
      <c r="B726" s="9">
        <v>0.1</v>
      </c>
      <c r="C726" s="9">
        <v>2.5</v>
      </c>
      <c r="D726" s="9">
        <v>4.5999999999999996</v>
      </c>
      <c r="E726" s="2">
        <v>100</v>
      </c>
      <c r="F726" s="2">
        <v>87</v>
      </c>
      <c r="G726" s="9">
        <v>0</v>
      </c>
      <c r="H726" s="1" t="s">
        <v>11</v>
      </c>
    </row>
    <row r="727" spans="1:8" ht="15.75">
      <c r="A727" s="4">
        <v>45337</v>
      </c>
      <c r="B727" s="9">
        <v>-0.6</v>
      </c>
      <c r="C727" s="9">
        <v>2.5</v>
      </c>
      <c r="D727" s="9">
        <v>3.8</v>
      </c>
      <c r="E727" s="2">
        <v>100</v>
      </c>
      <c r="F727" s="2">
        <v>97</v>
      </c>
      <c r="G727" s="9">
        <v>0</v>
      </c>
      <c r="H727" s="1" t="s">
        <v>11</v>
      </c>
    </row>
    <row r="728" spans="1:8" ht="15.75">
      <c r="A728" s="4">
        <v>45370</v>
      </c>
      <c r="B728" s="9">
        <v>1.9</v>
      </c>
      <c r="C728" s="9">
        <v>2.5</v>
      </c>
      <c r="D728" s="9">
        <v>6.4</v>
      </c>
      <c r="E728" s="2">
        <v>100</v>
      </c>
      <c r="F728" s="2">
        <v>86</v>
      </c>
      <c r="G728" s="9">
        <v>0</v>
      </c>
      <c r="H728" s="1" t="s">
        <v>11</v>
      </c>
    </row>
    <row r="729" spans="1:8" ht="15.75">
      <c r="A729" s="4">
        <v>45374.25</v>
      </c>
      <c r="B729" s="9">
        <v>5.6</v>
      </c>
      <c r="C729" s="9">
        <v>2.5</v>
      </c>
      <c r="D729" s="9">
        <v>6.8</v>
      </c>
      <c r="E729" s="2">
        <v>88</v>
      </c>
      <c r="F729" s="2">
        <v>91</v>
      </c>
      <c r="G729" s="9">
        <v>0</v>
      </c>
      <c r="H729" s="1" t="s">
        <v>11</v>
      </c>
    </row>
    <row r="730" spans="1:8" ht="15.75">
      <c r="A730" s="4">
        <v>45388</v>
      </c>
      <c r="B730" s="9">
        <v>7.2</v>
      </c>
      <c r="C730" s="9">
        <v>2.5</v>
      </c>
      <c r="D730" s="9">
        <v>4</v>
      </c>
      <c r="E730" s="2">
        <v>88</v>
      </c>
      <c r="F730" s="2">
        <v>97</v>
      </c>
      <c r="G730" s="9">
        <v>0</v>
      </c>
      <c r="H730" s="1" t="s">
        <v>11</v>
      </c>
    </row>
    <row r="731" spans="1:8" ht="15.75">
      <c r="A731" s="4">
        <v>45399.25</v>
      </c>
      <c r="B731" s="9">
        <v>5</v>
      </c>
      <c r="C731" s="9">
        <v>2.5</v>
      </c>
      <c r="D731" s="9">
        <v>5.3</v>
      </c>
      <c r="E731" s="2">
        <v>100</v>
      </c>
      <c r="F731" s="2">
        <v>91</v>
      </c>
      <c r="G731" s="9">
        <v>0</v>
      </c>
      <c r="H731" s="1" t="s">
        <v>11</v>
      </c>
    </row>
    <row r="732" spans="1:8" ht="15.75">
      <c r="A732" s="4">
        <v>45450.25</v>
      </c>
      <c r="B732" s="9">
        <v>15</v>
      </c>
      <c r="C732" s="9">
        <v>2.5</v>
      </c>
      <c r="D732" s="9">
        <v>4.4000000000000004</v>
      </c>
      <c r="E732" s="2">
        <v>88</v>
      </c>
      <c r="F732" s="2">
        <v>60</v>
      </c>
      <c r="G732" s="9">
        <v>0</v>
      </c>
      <c r="H732" s="1" t="s">
        <v>11</v>
      </c>
    </row>
    <row r="733" spans="1:8" ht="15.75">
      <c r="A733" s="4">
        <v>45492.25</v>
      </c>
      <c r="B733" s="9">
        <v>17.600000000000001</v>
      </c>
      <c r="C733" s="9">
        <v>2.5</v>
      </c>
      <c r="D733" s="9">
        <v>7.1</v>
      </c>
      <c r="E733" s="2">
        <v>88</v>
      </c>
      <c r="F733" s="2">
        <v>77</v>
      </c>
      <c r="G733" s="9">
        <v>0</v>
      </c>
      <c r="H733" s="1" t="s">
        <v>11</v>
      </c>
    </row>
    <row r="734" spans="1:8" ht="15.75">
      <c r="A734" s="4">
        <v>45153.25</v>
      </c>
      <c r="B734" s="9">
        <v>20.399999999999999</v>
      </c>
      <c r="C734" s="9">
        <v>2.5</v>
      </c>
      <c r="D734" s="9">
        <v>5.4</v>
      </c>
      <c r="E734" s="2">
        <v>75</v>
      </c>
      <c r="F734" s="2">
        <v>65</v>
      </c>
      <c r="G734" s="9">
        <v>0</v>
      </c>
      <c r="H734" s="1" t="s">
        <v>9</v>
      </c>
    </row>
    <row r="735" spans="1:8" ht="15.75">
      <c r="A735" s="4">
        <v>45157.25</v>
      </c>
      <c r="B735" s="9">
        <v>22.1</v>
      </c>
      <c r="C735" s="9">
        <v>2.5</v>
      </c>
      <c r="D735" s="9">
        <v>4.4000000000000004</v>
      </c>
      <c r="E735" s="2">
        <v>75</v>
      </c>
      <c r="F735" s="2">
        <v>79</v>
      </c>
      <c r="G735" s="9">
        <v>0</v>
      </c>
      <c r="H735" s="1" t="s">
        <v>9</v>
      </c>
    </row>
    <row r="736" spans="1:8" ht="15.75">
      <c r="A736" s="4">
        <v>45188</v>
      </c>
      <c r="B736" s="9">
        <v>17</v>
      </c>
      <c r="C736" s="9">
        <v>2.5</v>
      </c>
      <c r="D736" s="9">
        <v>4.9000000000000004</v>
      </c>
      <c r="E736" s="2">
        <v>0</v>
      </c>
      <c r="F736" s="2">
        <v>77</v>
      </c>
      <c r="G736" s="9">
        <v>0</v>
      </c>
      <c r="H736" s="1" t="s">
        <v>8</v>
      </c>
    </row>
    <row r="737" spans="1:8" ht="15.75">
      <c r="A737" s="4">
        <v>45195.75</v>
      </c>
      <c r="B737" s="9">
        <v>16.399999999999999</v>
      </c>
      <c r="C737" s="9">
        <v>2.5</v>
      </c>
      <c r="D737" s="9">
        <v>3.6</v>
      </c>
      <c r="E737" s="2">
        <v>0</v>
      </c>
      <c r="F737" s="2">
        <v>76</v>
      </c>
      <c r="G737" s="9">
        <v>0</v>
      </c>
      <c r="H737" s="1" t="s">
        <v>8</v>
      </c>
    </row>
    <row r="738" spans="1:8" ht="15.75">
      <c r="A738" s="4">
        <v>45196</v>
      </c>
      <c r="B738" s="9">
        <v>13.4</v>
      </c>
      <c r="C738" s="9">
        <v>2.5</v>
      </c>
      <c r="D738" s="9">
        <v>3.9</v>
      </c>
      <c r="E738" s="2">
        <v>0</v>
      </c>
      <c r="F738" s="2">
        <v>83</v>
      </c>
      <c r="G738" s="9">
        <v>0</v>
      </c>
      <c r="H738" s="1" t="s">
        <v>8</v>
      </c>
    </row>
    <row r="739" spans="1:8" ht="15.75">
      <c r="A739" s="4">
        <v>45353.75</v>
      </c>
      <c r="B739" s="9">
        <v>6.5</v>
      </c>
      <c r="C739" s="9">
        <v>2.5</v>
      </c>
      <c r="D739" s="9">
        <v>7.4</v>
      </c>
      <c r="E739" s="2">
        <v>0</v>
      </c>
      <c r="F739" s="2">
        <v>62</v>
      </c>
      <c r="G739" s="9">
        <v>0</v>
      </c>
      <c r="H739" s="1" t="s">
        <v>8</v>
      </c>
    </row>
    <row r="740" spans="1:8" ht="15.75">
      <c r="A740" s="4">
        <v>45361.25</v>
      </c>
      <c r="B740" s="9">
        <v>-3.1</v>
      </c>
      <c r="C740" s="9">
        <v>2.5</v>
      </c>
      <c r="D740" s="9">
        <v>5.5</v>
      </c>
      <c r="E740" s="2">
        <v>0</v>
      </c>
      <c r="F740" s="2">
        <v>74</v>
      </c>
      <c r="G740" s="9">
        <v>0</v>
      </c>
      <c r="H740" s="1" t="s">
        <v>8</v>
      </c>
    </row>
    <row r="741" spans="1:8" ht="15.75">
      <c r="A741" s="4">
        <v>45472.75</v>
      </c>
      <c r="B741" s="9">
        <v>23.1</v>
      </c>
      <c r="C741" s="9">
        <v>2.5</v>
      </c>
      <c r="D741" s="9">
        <v>4.9000000000000004</v>
      </c>
      <c r="E741" s="2">
        <v>0</v>
      </c>
      <c r="F741" s="2">
        <v>55</v>
      </c>
      <c r="G741" s="9">
        <v>0</v>
      </c>
      <c r="H741" s="1" t="s">
        <v>8</v>
      </c>
    </row>
    <row r="742" spans="1:8" ht="15.75">
      <c r="A742" s="4">
        <v>45482.25</v>
      </c>
      <c r="B742" s="9">
        <v>19.899999999999999</v>
      </c>
      <c r="C742" s="9">
        <v>2.5</v>
      </c>
      <c r="D742" s="9">
        <v>4.5999999999999996</v>
      </c>
      <c r="E742" s="2">
        <v>0</v>
      </c>
      <c r="F742" s="2">
        <v>67</v>
      </c>
      <c r="G742" s="9">
        <v>0</v>
      </c>
      <c r="H742" s="1" t="s">
        <v>8</v>
      </c>
    </row>
    <row r="743" spans="1:8" ht="15.75">
      <c r="A743" s="4">
        <v>45484.25</v>
      </c>
      <c r="B743" s="9">
        <v>23</v>
      </c>
      <c r="C743" s="9">
        <v>2.5</v>
      </c>
      <c r="D743" s="9">
        <v>5</v>
      </c>
      <c r="E743" s="2">
        <v>0</v>
      </c>
      <c r="F743" s="2">
        <v>59</v>
      </c>
      <c r="G743" s="9">
        <v>0</v>
      </c>
      <c r="H743" s="1" t="s">
        <v>8</v>
      </c>
    </row>
    <row r="744" spans="1:8" ht="15.75">
      <c r="A744" s="4">
        <v>45492.75</v>
      </c>
      <c r="B744" s="9">
        <v>20.8</v>
      </c>
      <c r="C744" s="9">
        <v>2.5</v>
      </c>
      <c r="D744" s="9">
        <v>6.8</v>
      </c>
      <c r="E744" s="2">
        <v>0</v>
      </c>
      <c r="F744" s="2">
        <v>58</v>
      </c>
      <c r="G744" s="9">
        <v>0</v>
      </c>
      <c r="H744" s="1" t="s">
        <v>8</v>
      </c>
    </row>
    <row r="745" spans="1:8" ht="15.75">
      <c r="A745" s="4">
        <v>45432.5</v>
      </c>
      <c r="B745" s="9">
        <v>22.8</v>
      </c>
      <c r="C745" s="9">
        <v>2.5</v>
      </c>
      <c r="D745" s="9">
        <v>7.8</v>
      </c>
      <c r="E745" s="2">
        <v>88</v>
      </c>
      <c r="F745" s="2">
        <v>45</v>
      </c>
      <c r="G745" s="9">
        <v>0</v>
      </c>
      <c r="H745" s="1" t="s">
        <v>15</v>
      </c>
    </row>
    <row r="746" spans="1:8" ht="15.75">
      <c r="A746" s="4">
        <v>45229.75</v>
      </c>
      <c r="B746" s="9">
        <v>10.6</v>
      </c>
      <c r="C746" s="9">
        <v>2.5</v>
      </c>
      <c r="D746" s="9">
        <v>5</v>
      </c>
      <c r="E746" s="2">
        <v>13</v>
      </c>
      <c r="F746" s="2">
        <v>82</v>
      </c>
      <c r="G746" s="9">
        <v>0</v>
      </c>
      <c r="H746" s="1" t="s">
        <v>10</v>
      </c>
    </row>
    <row r="747" spans="1:8" ht="15.75">
      <c r="A747" s="4">
        <v>45452.75</v>
      </c>
      <c r="B747" s="9">
        <v>16.100000000000001</v>
      </c>
      <c r="C747" s="9">
        <v>2.5</v>
      </c>
      <c r="D747" s="9">
        <v>5.7</v>
      </c>
      <c r="E747" s="2">
        <v>25</v>
      </c>
      <c r="F747" s="2">
        <v>66</v>
      </c>
      <c r="G747" s="9">
        <v>0</v>
      </c>
      <c r="H747" s="1" t="s">
        <v>10</v>
      </c>
    </row>
    <row r="748" spans="1:8" ht="15.75">
      <c r="A748" s="4">
        <v>45227.25</v>
      </c>
      <c r="B748" s="9">
        <v>1.3</v>
      </c>
      <c r="C748" s="9">
        <v>2.5</v>
      </c>
      <c r="D748" s="9">
        <v>5.6</v>
      </c>
      <c r="E748" s="2">
        <v>100</v>
      </c>
      <c r="F748" s="2">
        <v>97</v>
      </c>
      <c r="G748" s="9">
        <v>0</v>
      </c>
      <c r="H748" s="1" t="s">
        <v>14</v>
      </c>
    </row>
    <row r="749" spans="1:8" ht="15.75">
      <c r="A749" s="4">
        <v>45245.5</v>
      </c>
      <c r="B749" s="9">
        <v>3.3</v>
      </c>
      <c r="C749" s="9">
        <v>2.5</v>
      </c>
      <c r="D749" s="9">
        <v>6.1</v>
      </c>
      <c r="E749" s="2">
        <v>100</v>
      </c>
      <c r="F749" s="2">
        <v>95</v>
      </c>
      <c r="G749" s="9">
        <v>0.1</v>
      </c>
      <c r="H749" s="1" t="s">
        <v>14</v>
      </c>
    </row>
    <row r="750" spans="1:8" ht="15.75">
      <c r="A750" s="4">
        <v>45333.75</v>
      </c>
      <c r="B750" s="9">
        <v>1</v>
      </c>
      <c r="C750" s="9">
        <v>2.5</v>
      </c>
      <c r="D750" s="9">
        <v>4.9000000000000004</v>
      </c>
      <c r="E750" s="2">
        <v>100</v>
      </c>
      <c r="F750" s="2">
        <v>93</v>
      </c>
      <c r="G750" s="9">
        <v>0</v>
      </c>
      <c r="H750" s="1" t="s">
        <v>14</v>
      </c>
    </row>
    <row r="751" spans="1:8" ht="15.75">
      <c r="A751" s="4">
        <v>45457</v>
      </c>
      <c r="B751" s="9">
        <v>10.8</v>
      </c>
      <c r="C751" s="9">
        <v>2.5</v>
      </c>
      <c r="D751" s="9">
        <v>5.5</v>
      </c>
      <c r="E751" s="2">
        <v>100</v>
      </c>
      <c r="F751" s="2">
        <v>99</v>
      </c>
      <c r="G751" s="9">
        <v>1.7</v>
      </c>
      <c r="H751" s="1" t="s">
        <v>14</v>
      </c>
    </row>
    <row r="752" spans="1:8" ht="15.75">
      <c r="A752" s="4">
        <v>45443.5</v>
      </c>
      <c r="B752" s="9">
        <v>23.7</v>
      </c>
      <c r="C752" s="9">
        <v>2.5</v>
      </c>
      <c r="D752" s="9">
        <v>7.1</v>
      </c>
      <c r="E752" s="2">
        <v>50</v>
      </c>
      <c r="F752" s="2">
        <v>50</v>
      </c>
      <c r="G752" s="9">
        <v>0</v>
      </c>
      <c r="H752" s="1" t="s">
        <v>12</v>
      </c>
    </row>
    <row r="753" spans="1:8" ht="15.75">
      <c r="A753" s="4">
        <v>45267</v>
      </c>
      <c r="B753" s="9">
        <v>-3.6</v>
      </c>
      <c r="C753" s="9">
        <v>2.5</v>
      </c>
      <c r="D753" s="9">
        <v>5.9</v>
      </c>
      <c r="E753" s="2">
        <v>100</v>
      </c>
      <c r="F753" s="2">
        <v>88</v>
      </c>
      <c r="G753" s="9">
        <v>0</v>
      </c>
      <c r="H753" s="1" t="s">
        <v>13</v>
      </c>
    </row>
    <row r="754" spans="1:8" ht="15.75">
      <c r="A754" s="4">
        <v>45311.25</v>
      </c>
      <c r="B754" s="9">
        <v>-4.4000000000000004</v>
      </c>
      <c r="C754" s="9">
        <v>2.5</v>
      </c>
      <c r="D754" s="9">
        <v>4.5</v>
      </c>
      <c r="E754" s="2">
        <v>100</v>
      </c>
      <c r="F754" s="2">
        <v>93</v>
      </c>
      <c r="G754" s="9">
        <v>0</v>
      </c>
      <c r="H754" s="1" t="s">
        <v>13</v>
      </c>
    </row>
    <row r="755" spans="1:8" ht="15.75">
      <c r="A755" s="4">
        <v>45364.75</v>
      </c>
      <c r="B755" s="9">
        <v>2</v>
      </c>
      <c r="C755" s="9">
        <v>2.5</v>
      </c>
      <c r="D755" s="9">
        <v>5.2</v>
      </c>
      <c r="E755" s="2">
        <v>100</v>
      </c>
      <c r="F755" s="2">
        <v>90</v>
      </c>
      <c r="G755" s="9">
        <v>0</v>
      </c>
      <c r="H755" s="1" t="s">
        <v>13</v>
      </c>
    </row>
    <row r="756" spans="1:8" ht="15.75">
      <c r="A756" s="4">
        <v>45373.25</v>
      </c>
      <c r="B756" s="9">
        <v>4.4000000000000004</v>
      </c>
      <c r="C756" s="9">
        <v>2.5</v>
      </c>
      <c r="D756" s="9">
        <v>4.2</v>
      </c>
      <c r="E756" s="2">
        <v>100</v>
      </c>
      <c r="F756" s="2">
        <v>99</v>
      </c>
      <c r="G756" s="9">
        <v>0</v>
      </c>
      <c r="H756" s="1" t="s">
        <v>13</v>
      </c>
    </row>
    <row r="757" spans="1:8" ht="15.75">
      <c r="A757" s="4">
        <v>45419</v>
      </c>
      <c r="B757" s="9">
        <v>7</v>
      </c>
      <c r="C757" s="9">
        <v>2.5</v>
      </c>
      <c r="D757" s="9">
        <v>5.4</v>
      </c>
      <c r="E757" s="2">
        <v>100</v>
      </c>
      <c r="F757" s="2">
        <v>99</v>
      </c>
      <c r="G757" s="9">
        <v>0</v>
      </c>
      <c r="H757" s="1" t="s">
        <v>13</v>
      </c>
    </row>
    <row r="758" spans="1:8" ht="15.75">
      <c r="A758" s="4">
        <v>45264</v>
      </c>
      <c r="B758" s="9">
        <v>-4.7</v>
      </c>
      <c r="C758" s="9">
        <v>2.5</v>
      </c>
      <c r="D758" s="9">
        <v>4.8</v>
      </c>
      <c r="E758" s="2">
        <v>100</v>
      </c>
      <c r="F758" s="2">
        <v>95</v>
      </c>
      <c r="G758" s="9">
        <v>0</v>
      </c>
      <c r="H758" s="1" t="s">
        <v>24</v>
      </c>
    </row>
    <row r="759" spans="1:8" ht="15.75">
      <c r="A759" s="4">
        <v>45298.5</v>
      </c>
      <c r="B759" s="9">
        <v>-15.5</v>
      </c>
      <c r="C759" s="9">
        <v>2.5</v>
      </c>
      <c r="D759" s="9">
        <v>5.0999999999999996</v>
      </c>
      <c r="E759" s="2">
        <v>88</v>
      </c>
      <c r="F759" s="2">
        <v>78</v>
      </c>
      <c r="G759" s="9">
        <v>0</v>
      </c>
      <c r="H759" s="1" t="s">
        <v>24</v>
      </c>
    </row>
    <row r="760" spans="1:8" ht="15.75">
      <c r="A760" s="4">
        <v>45305.75</v>
      </c>
      <c r="B760" s="9">
        <v>0</v>
      </c>
      <c r="C760" s="9">
        <v>2.5</v>
      </c>
      <c r="D760" s="9">
        <v>6.3</v>
      </c>
      <c r="E760" s="2">
        <v>100</v>
      </c>
      <c r="F760" s="2">
        <v>99</v>
      </c>
      <c r="G760" s="9">
        <v>0.3</v>
      </c>
      <c r="H760" s="1" t="s">
        <v>24</v>
      </c>
    </row>
    <row r="761" spans="1:8" ht="15.75">
      <c r="A761" s="4">
        <v>45327.25</v>
      </c>
      <c r="B761" s="9">
        <v>0.2</v>
      </c>
      <c r="C761" s="9">
        <v>2.5</v>
      </c>
      <c r="D761" s="9">
        <v>6.9</v>
      </c>
      <c r="E761" s="2">
        <v>100</v>
      </c>
      <c r="F761" s="2">
        <v>99</v>
      </c>
      <c r="G761" s="9">
        <v>2.6</v>
      </c>
      <c r="H761" s="1" t="s">
        <v>24</v>
      </c>
    </row>
    <row r="762" spans="1:8" ht="15.75">
      <c r="A762" s="4">
        <v>45157</v>
      </c>
      <c r="B762" s="9">
        <v>21.2</v>
      </c>
      <c r="C762" s="9">
        <v>2.4</v>
      </c>
      <c r="D762" s="9">
        <v>8.1</v>
      </c>
      <c r="E762" s="2">
        <v>88</v>
      </c>
      <c r="F762" s="2">
        <v>87</v>
      </c>
      <c r="G762" s="9">
        <v>0</v>
      </c>
      <c r="H762" s="1" t="s">
        <v>11</v>
      </c>
    </row>
    <row r="763" spans="1:8" ht="15.75">
      <c r="A763" s="4">
        <v>45159.5</v>
      </c>
      <c r="B763" s="9">
        <v>21</v>
      </c>
      <c r="C763" s="9">
        <v>2.4</v>
      </c>
      <c r="D763" s="9">
        <v>6.7</v>
      </c>
      <c r="E763" s="2">
        <v>100</v>
      </c>
      <c r="F763" s="2">
        <v>79</v>
      </c>
      <c r="G763" s="9">
        <v>0</v>
      </c>
      <c r="H763" s="1" t="s">
        <v>11</v>
      </c>
    </row>
    <row r="764" spans="1:8" ht="15.75">
      <c r="A764" s="4">
        <v>45163.25</v>
      </c>
      <c r="B764" s="9">
        <v>14.9</v>
      </c>
      <c r="C764" s="9">
        <v>2.4</v>
      </c>
      <c r="D764" s="9">
        <v>3.1</v>
      </c>
      <c r="E764" s="2">
        <v>78</v>
      </c>
      <c r="F764" s="2">
        <v>81</v>
      </c>
      <c r="G764" s="9">
        <v>0</v>
      </c>
      <c r="H764" s="1" t="s">
        <v>11</v>
      </c>
    </row>
    <row r="765" spans="1:8" ht="15.75">
      <c r="A765" s="4">
        <v>45180</v>
      </c>
      <c r="B765" s="9">
        <v>14.1</v>
      </c>
      <c r="C765" s="9">
        <v>2.4</v>
      </c>
      <c r="D765" s="9">
        <v>3.1</v>
      </c>
      <c r="E765" s="2">
        <v>88</v>
      </c>
      <c r="F765" s="2">
        <v>77</v>
      </c>
      <c r="G765" s="9">
        <v>0</v>
      </c>
      <c r="H765" s="1" t="s">
        <v>11</v>
      </c>
    </row>
    <row r="766" spans="1:8" ht="15.75">
      <c r="A766" s="4">
        <v>45183.75</v>
      </c>
      <c r="B766" s="9">
        <v>15.3</v>
      </c>
      <c r="C766" s="9">
        <v>2.4</v>
      </c>
      <c r="D766" s="9">
        <v>6.3</v>
      </c>
      <c r="E766" s="2">
        <v>88</v>
      </c>
      <c r="F766" s="2">
        <v>73</v>
      </c>
      <c r="G766" s="9">
        <v>0</v>
      </c>
      <c r="H766" s="1" t="s">
        <v>11</v>
      </c>
    </row>
    <row r="767" spans="1:8" ht="15.75">
      <c r="A767" s="4">
        <v>45227</v>
      </c>
      <c r="B767" s="9">
        <v>1.6</v>
      </c>
      <c r="C767" s="9">
        <v>2.4</v>
      </c>
      <c r="D767" s="9">
        <v>4.9000000000000004</v>
      </c>
      <c r="E767" s="2">
        <v>100</v>
      </c>
      <c r="F767" s="2">
        <v>99</v>
      </c>
      <c r="G767" s="9">
        <v>0</v>
      </c>
      <c r="H767" s="1" t="s">
        <v>11</v>
      </c>
    </row>
    <row r="768" spans="1:8" ht="15.75">
      <c r="A768" s="4">
        <v>45227.75</v>
      </c>
      <c r="B768" s="9">
        <v>0.8</v>
      </c>
      <c r="C768" s="9">
        <v>2.4</v>
      </c>
      <c r="D768" s="9">
        <v>5.5</v>
      </c>
      <c r="E768" s="2">
        <v>100</v>
      </c>
      <c r="F768" s="2">
        <v>91</v>
      </c>
      <c r="G768" s="9">
        <v>0</v>
      </c>
      <c r="H768" s="1" t="s">
        <v>11</v>
      </c>
    </row>
    <row r="769" spans="1:8" ht="15.75">
      <c r="A769" s="4">
        <v>45259.25</v>
      </c>
      <c r="B769" s="9">
        <v>-8.6999999999999993</v>
      </c>
      <c r="C769" s="9">
        <v>2.4</v>
      </c>
      <c r="D769" s="9">
        <v>4.5999999999999996</v>
      </c>
      <c r="E769" s="2">
        <v>100</v>
      </c>
      <c r="F769" s="2">
        <v>88</v>
      </c>
      <c r="G769" s="9">
        <v>0</v>
      </c>
      <c r="H769" s="1" t="s">
        <v>11</v>
      </c>
    </row>
    <row r="770" spans="1:8" ht="15.75">
      <c r="A770" s="4">
        <v>45400.75</v>
      </c>
      <c r="B770" s="9">
        <v>7.4</v>
      </c>
      <c r="C770" s="9">
        <v>2.4</v>
      </c>
      <c r="D770" s="9">
        <v>7.5</v>
      </c>
      <c r="E770" s="2">
        <v>88</v>
      </c>
      <c r="F770" s="2">
        <v>70</v>
      </c>
      <c r="G770" s="9">
        <v>0</v>
      </c>
      <c r="H770" s="1" t="s">
        <v>11</v>
      </c>
    </row>
    <row r="771" spans="1:8" ht="15.75">
      <c r="A771" s="4">
        <v>45444.25</v>
      </c>
      <c r="B771" s="9">
        <v>17.5</v>
      </c>
      <c r="C771" s="9">
        <v>2.4</v>
      </c>
      <c r="D771" s="9">
        <v>4.3</v>
      </c>
      <c r="E771" s="2">
        <v>88</v>
      </c>
      <c r="F771" s="2">
        <v>83</v>
      </c>
      <c r="G771" s="9">
        <v>0</v>
      </c>
      <c r="H771" s="1" t="s">
        <v>11</v>
      </c>
    </row>
    <row r="772" spans="1:8" ht="15.75">
      <c r="A772" s="4">
        <v>45466</v>
      </c>
      <c r="B772" s="9">
        <v>17.600000000000001</v>
      </c>
      <c r="C772" s="9">
        <v>2.4</v>
      </c>
      <c r="D772" s="9">
        <v>5.0999999999999996</v>
      </c>
      <c r="E772" s="2">
        <v>100</v>
      </c>
      <c r="F772" s="2">
        <v>97</v>
      </c>
      <c r="G772" s="9">
        <v>0</v>
      </c>
      <c r="H772" s="1" t="s">
        <v>11</v>
      </c>
    </row>
    <row r="773" spans="1:8" ht="15.75">
      <c r="A773" s="4">
        <v>45475.75</v>
      </c>
      <c r="B773" s="9">
        <v>18.399999999999999</v>
      </c>
      <c r="C773" s="9">
        <v>2.4</v>
      </c>
      <c r="D773" s="9">
        <v>4.0999999999999996</v>
      </c>
      <c r="E773" s="2">
        <v>100</v>
      </c>
      <c r="F773" s="2">
        <v>69</v>
      </c>
      <c r="G773" s="9">
        <v>0</v>
      </c>
      <c r="H773" s="1" t="s">
        <v>11</v>
      </c>
    </row>
    <row r="774" spans="1:8" ht="15.75">
      <c r="A774" s="4">
        <v>45487.5</v>
      </c>
      <c r="B774" s="9">
        <v>22.2</v>
      </c>
      <c r="C774" s="9">
        <v>2.4</v>
      </c>
      <c r="D774" s="9">
        <v>4.2</v>
      </c>
      <c r="E774" s="2">
        <v>100</v>
      </c>
      <c r="F774" s="2">
        <v>71</v>
      </c>
      <c r="G774" s="9">
        <v>0</v>
      </c>
      <c r="H774" s="1" t="s">
        <v>11</v>
      </c>
    </row>
    <row r="775" spans="1:8" ht="15.75">
      <c r="A775" s="4">
        <v>45161.25</v>
      </c>
      <c r="B775" s="9">
        <v>16.399999999999999</v>
      </c>
      <c r="C775" s="9">
        <v>2.4</v>
      </c>
      <c r="D775" s="9">
        <v>5.5</v>
      </c>
      <c r="E775" s="2">
        <v>0</v>
      </c>
      <c r="F775" s="2">
        <v>78</v>
      </c>
      <c r="G775" s="9">
        <v>0</v>
      </c>
      <c r="H775" s="1" t="s">
        <v>8</v>
      </c>
    </row>
    <row r="776" spans="1:8" ht="15.75">
      <c r="A776" s="4">
        <v>45197.75</v>
      </c>
      <c r="B776" s="9">
        <v>17.5</v>
      </c>
      <c r="C776" s="9">
        <v>2.4</v>
      </c>
      <c r="D776" s="9">
        <v>4.2</v>
      </c>
      <c r="E776" s="2">
        <v>0</v>
      </c>
      <c r="F776" s="2">
        <v>76</v>
      </c>
      <c r="G776" s="9">
        <v>0</v>
      </c>
      <c r="H776" s="1" t="s">
        <v>8</v>
      </c>
    </row>
    <row r="777" spans="1:8" ht="15.75">
      <c r="A777" s="4">
        <v>45216</v>
      </c>
      <c r="B777" s="9">
        <v>1.8</v>
      </c>
      <c r="C777" s="9">
        <v>2.4</v>
      </c>
      <c r="D777" s="9">
        <v>4.8</v>
      </c>
      <c r="E777" s="2">
        <v>0</v>
      </c>
      <c r="F777" s="2">
        <v>88</v>
      </c>
      <c r="G777" s="9">
        <v>0</v>
      </c>
      <c r="H777" s="1" t="s">
        <v>8</v>
      </c>
    </row>
    <row r="778" spans="1:8" ht="15.75">
      <c r="A778" s="4">
        <v>45340.5</v>
      </c>
      <c r="B778" s="9">
        <v>1.9</v>
      </c>
      <c r="C778" s="9">
        <v>2.4</v>
      </c>
      <c r="D778" s="9">
        <v>5</v>
      </c>
      <c r="E778" s="2">
        <v>0</v>
      </c>
      <c r="F778" s="2">
        <v>47</v>
      </c>
      <c r="G778" s="9">
        <v>0</v>
      </c>
      <c r="H778" s="1" t="s">
        <v>8</v>
      </c>
    </row>
    <row r="779" spans="1:8" ht="15.75">
      <c r="A779" s="4">
        <v>45411.25</v>
      </c>
      <c r="B779" s="9">
        <v>13.9</v>
      </c>
      <c r="C779" s="9">
        <v>2.4</v>
      </c>
      <c r="D779" s="9">
        <v>5.4</v>
      </c>
      <c r="E779" s="2">
        <v>0</v>
      </c>
      <c r="F779" s="2">
        <v>66</v>
      </c>
      <c r="G779" s="9">
        <v>0</v>
      </c>
      <c r="H779" s="1" t="s">
        <v>8</v>
      </c>
    </row>
    <row r="780" spans="1:8" ht="15.75">
      <c r="A780" s="4">
        <v>45453.25</v>
      </c>
      <c r="B780" s="9">
        <v>16</v>
      </c>
      <c r="C780" s="9">
        <v>2.4</v>
      </c>
      <c r="D780" s="9">
        <v>4.9000000000000004</v>
      </c>
      <c r="E780" s="2">
        <v>0</v>
      </c>
      <c r="F780" s="2">
        <v>77</v>
      </c>
      <c r="G780" s="9">
        <v>0</v>
      </c>
      <c r="H780" s="1" t="s">
        <v>8</v>
      </c>
    </row>
    <row r="781" spans="1:8" ht="15.75">
      <c r="A781" s="4">
        <v>45491.75</v>
      </c>
      <c r="B781" s="9">
        <v>22.1</v>
      </c>
      <c r="C781" s="9">
        <v>2.4</v>
      </c>
      <c r="D781" s="9">
        <v>7</v>
      </c>
      <c r="E781" s="2">
        <v>0</v>
      </c>
      <c r="F781" s="2">
        <v>61</v>
      </c>
      <c r="G781" s="9">
        <v>0</v>
      </c>
      <c r="H781" s="1" t="s">
        <v>8</v>
      </c>
    </row>
    <row r="782" spans="1:8" ht="15.75">
      <c r="A782" s="4">
        <v>45333</v>
      </c>
      <c r="B782" s="9">
        <v>-0.4</v>
      </c>
      <c r="C782" s="9">
        <v>2.4</v>
      </c>
      <c r="D782" s="9">
        <v>6</v>
      </c>
      <c r="E782" s="2">
        <v>100</v>
      </c>
      <c r="F782" s="2">
        <v>93</v>
      </c>
      <c r="G782" s="9">
        <v>0</v>
      </c>
      <c r="H782" s="1" t="s">
        <v>15</v>
      </c>
    </row>
    <row r="783" spans="1:8" ht="15.75">
      <c r="A783" s="4">
        <v>45439.5</v>
      </c>
      <c r="B783" s="9">
        <v>26.6</v>
      </c>
      <c r="C783" s="9">
        <v>2.4</v>
      </c>
      <c r="D783" s="9">
        <v>8.4</v>
      </c>
      <c r="E783" s="2">
        <v>13</v>
      </c>
      <c r="F783" s="2">
        <v>28</v>
      </c>
      <c r="G783" s="9">
        <v>0</v>
      </c>
      <c r="H783" s="1" t="s">
        <v>10</v>
      </c>
    </row>
    <row r="784" spans="1:8" ht="15.75">
      <c r="A784" s="4">
        <v>45468.5</v>
      </c>
      <c r="B784" s="9">
        <v>25.6</v>
      </c>
      <c r="C784" s="9">
        <v>2.4</v>
      </c>
      <c r="D784" s="9">
        <v>6.3</v>
      </c>
      <c r="E784" s="2">
        <v>25</v>
      </c>
      <c r="F784" s="2">
        <v>39</v>
      </c>
      <c r="G784" s="9">
        <v>0</v>
      </c>
      <c r="H784" s="1" t="s">
        <v>10</v>
      </c>
    </row>
    <row r="785" spans="1:8" ht="15.75">
      <c r="A785" s="4">
        <v>45186.25</v>
      </c>
      <c r="B785" s="9">
        <v>12.6</v>
      </c>
      <c r="C785" s="9">
        <v>2.4</v>
      </c>
      <c r="D785" s="9">
        <v>4.9000000000000004</v>
      </c>
      <c r="E785" s="2">
        <v>50</v>
      </c>
      <c r="F785" s="2">
        <v>83</v>
      </c>
      <c r="G785" s="9">
        <v>0</v>
      </c>
      <c r="H785" s="1" t="s">
        <v>12</v>
      </c>
    </row>
    <row r="786" spans="1:8" ht="15.75">
      <c r="A786" s="4">
        <v>45328</v>
      </c>
      <c r="B786" s="9">
        <v>-2.6</v>
      </c>
      <c r="C786" s="9">
        <v>2.4</v>
      </c>
      <c r="D786" s="9">
        <v>4</v>
      </c>
      <c r="E786" s="2">
        <v>50</v>
      </c>
      <c r="F786" s="2">
        <v>91</v>
      </c>
      <c r="G786" s="9">
        <v>0</v>
      </c>
      <c r="H786" s="1" t="s">
        <v>12</v>
      </c>
    </row>
    <row r="787" spans="1:8" ht="15.75">
      <c r="A787" s="4">
        <v>45269.25</v>
      </c>
      <c r="B787" s="9">
        <v>-5.7</v>
      </c>
      <c r="C787" s="9">
        <v>2.4</v>
      </c>
      <c r="D787" s="9">
        <v>4.7</v>
      </c>
      <c r="E787" s="2">
        <v>100</v>
      </c>
      <c r="F787" s="2">
        <v>90</v>
      </c>
      <c r="G787" s="9">
        <v>0</v>
      </c>
      <c r="H787" s="1" t="s">
        <v>13</v>
      </c>
    </row>
    <row r="788" spans="1:8" ht="15.75">
      <c r="A788" s="4">
        <v>45511.25</v>
      </c>
      <c r="B788" s="9">
        <v>17.2</v>
      </c>
      <c r="C788" s="9">
        <v>2.4</v>
      </c>
      <c r="D788" s="9">
        <v>4.4000000000000004</v>
      </c>
      <c r="E788" s="2">
        <v>88</v>
      </c>
      <c r="F788" s="2">
        <v>92</v>
      </c>
      <c r="G788" s="9">
        <v>0</v>
      </c>
      <c r="H788" s="1" t="s">
        <v>16</v>
      </c>
    </row>
    <row r="789" spans="1:8" ht="15.75">
      <c r="A789" s="4">
        <v>45349</v>
      </c>
      <c r="B789" s="9">
        <v>6.7</v>
      </c>
      <c r="C789" s="9">
        <v>2.4</v>
      </c>
      <c r="D789" s="9">
        <v>5.3</v>
      </c>
      <c r="E789" s="2">
        <v>88</v>
      </c>
      <c r="F789" s="2">
        <v>99</v>
      </c>
      <c r="G789" s="9">
        <v>3.6</v>
      </c>
      <c r="H789" s="1" t="s">
        <v>18</v>
      </c>
    </row>
    <row r="790" spans="1:8" ht="15.75">
      <c r="A790" s="4">
        <v>45257.25</v>
      </c>
      <c r="B790" s="9">
        <v>-7.2</v>
      </c>
      <c r="C790" s="9">
        <v>2.4</v>
      </c>
      <c r="D790" s="9">
        <v>7.2</v>
      </c>
      <c r="E790" s="2">
        <v>100</v>
      </c>
      <c r="F790" s="2">
        <v>94</v>
      </c>
      <c r="G790" s="9">
        <v>0</v>
      </c>
      <c r="H790" s="1" t="s">
        <v>24</v>
      </c>
    </row>
    <row r="791" spans="1:8" ht="15.75">
      <c r="A791" s="4">
        <v>45293.5</v>
      </c>
      <c r="B791" s="9">
        <v>-8.3000000000000007</v>
      </c>
      <c r="C791" s="9">
        <v>2.4</v>
      </c>
      <c r="D791" s="9">
        <v>6.1</v>
      </c>
      <c r="E791" s="2">
        <v>100</v>
      </c>
      <c r="F791" s="2">
        <v>74</v>
      </c>
      <c r="G791" s="9">
        <v>0</v>
      </c>
      <c r="H791" s="1" t="s">
        <v>24</v>
      </c>
    </row>
    <row r="792" spans="1:8" ht="15.75">
      <c r="A792" s="4">
        <v>45300.5</v>
      </c>
      <c r="B792" s="9">
        <v>-4.5</v>
      </c>
      <c r="C792" s="9">
        <v>2.4</v>
      </c>
      <c r="D792" s="9">
        <v>5.5</v>
      </c>
      <c r="E792" s="2">
        <v>100</v>
      </c>
      <c r="F792" s="2">
        <v>89</v>
      </c>
      <c r="G792" s="9">
        <v>0</v>
      </c>
      <c r="H792" s="1" t="s">
        <v>24</v>
      </c>
    </row>
    <row r="793" spans="1:8" ht="15.75">
      <c r="A793" s="4">
        <v>45184.25</v>
      </c>
      <c r="B793" s="9">
        <v>8.9</v>
      </c>
      <c r="C793" s="9">
        <v>2.2999999999999998</v>
      </c>
      <c r="D793" s="9">
        <v>4.4000000000000004</v>
      </c>
      <c r="E793" s="2">
        <v>88</v>
      </c>
      <c r="F793" s="2">
        <v>91</v>
      </c>
      <c r="G793" s="9">
        <v>0</v>
      </c>
      <c r="H793" s="1" t="s">
        <v>11</v>
      </c>
    </row>
    <row r="794" spans="1:8" ht="15.75">
      <c r="A794" s="4">
        <v>45200.25</v>
      </c>
      <c r="B794" s="9">
        <v>11.1</v>
      </c>
      <c r="C794" s="9">
        <v>2.2999999999999998</v>
      </c>
      <c r="D794" s="9">
        <v>4.5</v>
      </c>
      <c r="E794" s="2">
        <v>88</v>
      </c>
      <c r="F794" s="2">
        <v>92</v>
      </c>
      <c r="G794" s="9">
        <v>0</v>
      </c>
      <c r="H794" s="1" t="s">
        <v>11</v>
      </c>
    </row>
    <row r="795" spans="1:8" ht="15.75">
      <c r="A795" s="4">
        <v>45267.25</v>
      </c>
      <c r="B795" s="9">
        <v>-3.7</v>
      </c>
      <c r="C795" s="9">
        <v>2.2999999999999998</v>
      </c>
      <c r="D795" s="9">
        <v>5.5</v>
      </c>
      <c r="E795" s="2">
        <v>100</v>
      </c>
      <c r="F795" s="2">
        <v>79</v>
      </c>
      <c r="G795" s="9">
        <v>0</v>
      </c>
      <c r="H795" s="1" t="s">
        <v>11</v>
      </c>
    </row>
    <row r="796" spans="1:8" ht="15.75">
      <c r="A796" s="4">
        <v>45352</v>
      </c>
      <c r="B796" s="9">
        <v>2.9</v>
      </c>
      <c r="C796" s="9">
        <v>2.2999999999999998</v>
      </c>
      <c r="D796" s="9">
        <v>4.2</v>
      </c>
      <c r="E796" s="2">
        <v>100</v>
      </c>
      <c r="F796" s="2">
        <v>89</v>
      </c>
      <c r="G796" s="9">
        <v>0</v>
      </c>
      <c r="H796" s="1" t="s">
        <v>11</v>
      </c>
    </row>
    <row r="797" spans="1:8" ht="15.75">
      <c r="A797" s="4">
        <v>45370.5</v>
      </c>
      <c r="B797" s="9">
        <v>5.8</v>
      </c>
      <c r="C797" s="9">
        <v>2.2999999999999998</v>
      </c>
      <c r="D797" s="9">
        <v>5.0999999999999996</v>
      </c>
      <c r="E797" s="2">
        <v>88</v>
      </c>
      <c r="F797" s="2">
        <v>78</v>
      </c>
      <c r="G797" s="9">
        <v>0</v>
      </c>
      <c r="H797" s="1" t="s">
        <v>11</v>
      </c>
    </row>
    <row r="798" spans="1:8" ht="15.75">
      <c r="A798" s="4">
        <v>45396</v>
      </c>
      <c r="B798" s="9">
        <v>9.6</v>
      </c>
      <c r="C798" s="9">
        <v>2.2999999999999998</v>
      </c>
      <c r="D798" s="9">
        <v>4.2</v>
      </c>
      <c r="E798" s="2">
        <v>100</v>
      </c>
      <c r="F798" s="2">
        <v>91</v>
      </c>
      <c r="G798" s="9">
        <v>0</v>
      </c>
      <c r="H798" s="1" t="s">
        <v>11</v>
      </c>
    </row>
    <row r="799" spans="1:8" ht="15.75">
      <c r="A799" s="4">
        <v>45401</v>
      </c>
      <c r="B799" s="9">
        <v>4.3</v>
      </c>
      <c r="C799" s="9">
        <v>2.2999999999999998</v>
      </c>
      <c r="D799" s="9">
        <v>4.7</v>
      </c>
      <c r="E799" s="2">
        <v>100</v>
      </c>
      <c r="F799" s="2">
        <v>95</v>
      </c>
      <c r="G799" s="9">
        <v>0</v>
      </c>
      <c r="H799" s="1" t="s">
        <v>11</v>
      </c>
    </row>
    <row r="800" spans="1:8" ht="15.75">
      <c r="A800" s="4">
        <v>45410</v>
      </c>
      <c r="B800" s="9">
        <v>9.1999999999999993</v>
      </c>
      <c r="C800" s="9">
        <v>2.2999999999999998</v>
      </c>
      <c r="D800" s="9">
        <v>4.3</v>
      </c>
      <c r="E800" s="2">
        <v>100</v>
      </c>
      <c r="F800" s="2">
        <v>73</v>
      </c>
      <c r="G800" s="9">
        <v>0</v>
      </c>
      <c r="H800" s="1" t="s">
        <v>11</v>
      </c>
    </row>
    <row r="801" spans="1:8" ht="15.75">
      <c r="A801" s="4">
        <v>45485</v>
      </c>
      <c r="B801" s="9">
        <v>18.600000000000001</v>
      </c>
      <c r="C801" s="9">
        <v>2.2999999999999998</v>
      </c>
      <c r="D801" s="9">
        <v>3.8</v>
      </c>
      <c r="E801" s="2">
        <v>88</v>
      </c>
      <c r="F801" s="2">
        <v>100</v>
      </c>
      <c r="G801" s="9">
        <v>0</v>
      </c>
      <c r="H801" s="1" t="s">
        <v>11</v>
      </c>
    </row>
    <row r="802" spans="1:8" ht="15.75">
      <c r="A802" s="4">
        <v>45497.25</v>
      </c>
      <c r="B802" s="9">
        <v>18</v>
      </c>
      <c r="C802" s="9">
        <v>2.2999999999999998</v>
      </c>
      <c r="D802" s="9">
        <v>4.8</v>
      </c>
      <c r="E802" s="2">
        <v>100</v>
      </c>
      <c r="F802" s="2">
        <v>88</v>
      </c>
      <c r="G802" s="9">
        <v>0</v>
      </c>
      <c r="H802" s="1" t="s">
        <v>11</v>
      </c>
    </row>
    <row r="803" spans="1:8" ht="15.75">
      <c r="A803" s="4">
        <v>45497.5</v>
      </c>
      <c r="B803" s="9">
        <v>19.3</v>
      </c>
      <c r="C803" s="9">
        <v>2.2999999999999998</v>
      </c>
      <c r="D803" s="9">
        <v>5.6</v>
      </c>
      <c r="E803" s="2">
        <v>88</v>
      </c>
      <c r="F803" s="2">
        <v>89</v>
      </c>
      <c r="G803" s="9">
        <v>0</v>
      </c>
      <c r="H803" s="1" t="s">
        <v>11</v>
      </c>
    </row>
    <row r="804" spans="1:8" ht="15.75">
      <c r="A804" s="4">
        <v>45514.25</v>
      </c>
      <c r="B804" s="9">
        <v>17.3</v>
      </c>
      <c r="C804" s="9">
        <v>2.2999999999999998</v>
      </c>
      <c r="D804" s="9">
        <v>4.5999999999999996</v>
      </c>
      <c r="E804" s="2">
        <v>100</v>
      </c>
      <c r="F804" s="2">
        <v>91</v>
      </c>
      <c r="G804" s="9">
        <v>0</v>
      </c>
      <c r="H804" s="1" t="s">
        <v>11</v>
      </c>
    </row>
    <row r="805" spans="1:8" ht="15.75">
      <c r="A805" s="4">
        <v>45153.75</v>
      </c>
      <c r="B805" s="9">
        <v>26.7</v>
      </c>
      <c r="C805" s="9">
        <v>2.2999999999999998</v>
      </c>
      <c r="D805" s="9">
        <v>4.3</v>
      </c>
      <c r="E805" s="2">
        <v>0</v>
      </c>
      <c r="F805" s="2">
        <v>66</v>
      </c>
      <c r="G805" s="9">
        <v>0</v>
      </c>
      <c r="H805" s="1" t="s">
        <v>8</v>
      </c>
    </row>
    <row r="806" spans="1:8" ht="15.75">
      <c r="A806" s="4">
        <v>45195.25</v>
      </c>
      <c r="B806" s="9">
        <v>11.9</v>
      </c>
      <c r="C806" s="9">
        <v>2.2999999999999998</v>
      </c>
      <c r="D806" s="9">
        <v>4.3</v>
      </c>
      <c r="E806" s="2">
        <v>0</v>
      </c>
      <c r="F806" s="2">
        <v>84</v>
      </c>
      <c r="G806" s="9">
        <v>0</v>
      </c>
      <c r="H806" s="1" t="s">
        <v>8</v>
      </c>
    </row>
    <row r="807" spans="1:8" ht="15.75">
      <c r="A807" s="4">
        <v>45210</v>
      </c>
      <c r="B807" s="9">
        <v>3.7</v>
      </c>
      <c r="C807" s="9">
        <v>2.2999999999999998</v>
      </c>
      <c r="D807" s="9">
        <v>3.7</v>
      </c>
      <c r="E807" s="2">
        <v>0</v>
      </c>
      <c r="F807" s="2">
        <v>89</v>
      </c>
      <c r="G807" s="9">
        <v>0</v>
      </c>
      <c r="H807" s="1" t="s">
        <v>8</v>
      </c>
    </row>
    <row r="808" spans="1:8" ht="15.75">
      <c r="A808" s="4">
        <v>45413.25</v>
      </c>
      <c r="B808" s="9">
        <v>15.3</v>
      </c>
      <c r="C808" s="9">
        <v>2.2999999999999998</v>
      </c>
      <c r="D808" s="9">
        <v>4.5999999999999996</v>
      </c>
      <c r="E808" s="2">
        <v>0</v>
      </c>
      <c r="F808" s="2">
        <v>59</v>
      </c>
      <c r="G808" s="9">
        <v>0</v>
      </c>
      <c r="H808" s="1" t="s">
        <v>8</v>
      </c>
    </row>
    <row r="809" spans="1:8" ht="15.75">
      <c r="A809" s="4">
        <v>45489.25</v>
      </c>
      <c r="B809" s="9">
        <v>22.5</v>
      </c>
      <c r="C809" s="9">
        <v>2.2999999999999998</v>
      </c>
      <c r="D809" s="9">
        <v>3.6</v>
      </c>
      <c r="E809" s="2">
        <v>0</v>
      </c>
      <c r="F809" s="2">
        <v>76</v>
      </c>
      <c r="G809" s="9">
        <v>0</v>
      </c>
      <c r="H809" s="1" t="s">
        <v>8</v>
      </c>
    </row>
    <row r="810" spans="1:8" ht="15.75">
      <c r="A810" s="4">
        <v>45504.75</v>
      </c>
      <c r="B810" s="9">
        <v>20.100000000000001</v>
      </c>
      <c r="C810" s="9">
        <v>2.2999999999999998</v>
      </c>
      <c r="D810" s="9">
        <v>6.8</v>
      </c>
      <c r="E810" s="2">
        <v>0</v>
      </c>
      <c r="F810" s="2">
        <v>66</v>
      </c>
      <c r="G810" s="9">
        <v>0</v>
      </c>
      <c r="H810" s="1" t="s">
        <v>8</v>
      </c>
    </row>
    <row r="811" spans="1:8" ht="15.75">
      <c r="A811" s="4">
        <v>45516</v>
      </c>
      <c r="B811" s="9">
        <v>13</v>
      </c>
      <c r="C811" s="9">
        <v>2.2999999999999998</v>
      </c>
      <c r="D811" s="9">
        <v>4.8</v>
      </c>
      <c r="E811" s="2">
        <v>0</v>
      </c>
      <c r="F811" s="2">
        <v>96</v>
      </c>
      <c r="G811" s="9">
        <v>0</v>
      </c>
      <c r="H811" s="1" t="s">
        <v>8</v>
      </c>
    </row>
    <row r="812" spans="1:8" ht="15.75">
      <c r="A812" s="4">
        <v>45278.75</v>
      </c>
      <c r="B812" s="9">
        <v>5.9</v>
      </c>
      <c r="C812" s="9">
        <v>2.2999999999999998</v>
      </c>
      <c r="D812" s="9">
        <v>6.9</v>
      </c>
      <c r="E812" s="2">
        <v>100</v>
      </c>
      <c r="F812" s="2">
        <v>98</v>
      </c>
      <c r="G812" s="9">
        <v>0.1</v>
      </c>
      <c r="H812" s="1" t="s">
        <v>15</v>
      </c>
    </row>
    <row r="813" spans="1:8" ht="15.75">
      <c r="A813" s="4">
        <v>45481.25</v>
      </c>
      <c r="B813" s="9">
        <v>14.8</v>
      </c>
      <c r="C813" s="9">
        <v>2.2999999999999998</v>
      </c>
      <c r="D813" s="9">
        <v>5.8</v>
      </c>
      <c r="E813" s="2">
        <v>88</v>
      </c>
      <c r="F813" s="2">
        <v>94</v>
      </c>
      <c r="G813" s="9">
        <v>0</v>
      </c>
      <c r="H813" s="1" t="s">
        <v>15</v>
      </c>
    </row>
    <row r="814" spans="1:8" ht="15.75">
      <c r="A814" s="4">
        <v>45511.5</v>
      </c>
      <c r="B814" s="9">
        <v>21.5</v>
      </c>
      <c r="C814" s="9">
        <v>2.2999999999999998</v>
      </c>
      <c r="D814" s="9">
        <v>7</v>
      </c>
      <c r="E814" s="2">
        <v>88</v>
      </c>
      <c r="F814" s="2">
        <v>65</v>
      </c>
      <c r="G814" s="9">
        <v>0</v>
      </c>
      <c r="H814" s="1" t="s">
        <v>15</v>
      </c>
    </row>
    <row r="815" spans="1:8" ht="15.75">
      <c r="A815" s="4">
        <v>45417.5</v>
      </c>
      <c r="B815" s="9">
        <v>21.5</v>
      </c>
      <c r="C815" s="9">
        <v>2.2999999999999998</v>
      </c>
      <c r="D815" s="9">
        <v>7.2</v>
      </c>
      <c r="E815" s="2">
        <v>13</v>
      </c>
      <c r="F815" s="2">
        <v>34</v>
      </c>
      <c r="G815" s="9">
        <v>0</v>
      </c>
      <c r="H815" s="1" t="s">
        <v>10</v>
      </c>
    </row>
    <row r="816" spans="1:8" ht="15.75">
      <c r="A816" s="4">
        <v>45418.5</v>
      </c>
      <c r="B816" s="9">
        <v>15.8</v>
      </c>
      <c r="C816" s="9">
        <v>2.2999999999999998</v>
      </c>
      <c r="D816" s="9">
        <v>5.7</v>
      </c>
      <c r="E816" s="2">
        <v>13</v>
      </c>
      <c r="F816" s="2">
        <v>68</v>
      </c>
      <c r="G816" s="9">
        <v>0</v>
      </c>
      <c r="H816" s="1" t="s">
        <v>10</v>
      </c>
    </row>
    <row r="817" spans="1:8" ht="15.75">
      <c r="A817" s="4">
        <v>45426.5</v>
      </c>
      <c r="B817" s="9">
        <v>18</v>
      </c>
      <c r="C817" s="9">
        <v>2.2999999999999998</v>
      </c>
      <c r="D817" s="9">
        <v>6</v>
      </c>
      <c r="E817" s="2">
        <v>13</v>
      </c>
      <c r="F817" s="2">
        <v>38</v>
      </c>
      <c r="G817" s="9">
        <v>0</v>
      </c>
      <c r="H817" s="1" t="s">
        <v>10</v>
      </c>
    </row>
    <row r="818" spans="1:8" ht="15.75">
      <c r="A818" s="4">
        <v>45474</v>
      </c>
      <c r="B818" s="9">
        <v>23.1</v>
      </c>
      <c r="C818" s="9">
        <v>2.2999999999999998</v>
      </c>
      <c r="D818" s="9">
        <v>6.8</v>
      </c>
      <c r="E818" s="2">
        <v>13</v>
      </c>
      <c r="F818" s="2">
        <v>71</v>
      </c>
      <c r="G818" s="9">
        <v>0</v>
      </c>
      <c r="H818" s="1" t="s">
        <v>10</v>
      </c>
    </row>
    <row r="819" spans="1:8" ht="15.75">
      <c r="A819" s="4">
        <v>45485.5</v>
      </c>
      <c r="B819" s="9">
        <v>26.9</v>
      </c>
      <c r="C819" s="9">
        <v>2.2999999999999998</v>
      </c>
      <c r="D819" s="9">
        <v>5.5</v>
      </c>
      <c r="E819" s="2">
        <v>13</v>
      </c>
      <c r="F819" s="2">
        <v>57</v>
      </c>
      <c r="G819" s="9">
        <v>0</v>
      </c>
      <c r="H819" s="1" t="s">
        <v>10</v>
      </c>
    </row>
    <row r="820" spans="1:8" ht="15.75">
      <c r="A820" s="4">
        <v>45221.5</v>
      </c>
      <c r="B820" s="9">
        <v>8.8000000000000007</v>
      </c>
      <c r="C820" s="9">
        <v>2.2999999999999998</v>
      </c>
      <c r="D820" s="9">
        <v>5.6</v>
      </c>
      <c r="E820" s="2">
        <v>100</v>
      </c>
      <c r="F820" s="2">
        <v>98</v>
      </c>
      <c r="G820" s="9">
        <v>1.1000000000000001</v>
      </c>
      <c r="H820" s="1" t="s">
        <v>14</v>
      </c>
    </row>
    <row r="821" spans="1:8" ht="15.75">
      <c r="A821" s="4">
        <v>45280.25</v>
      </c>
      <c r="B821" s="9">
        <v>3.3</v>
      </c>
      <c r="C821" s="9">
        <v>2.2999999999999998</v>
      </c>
      <c r="D821" s="9">
        <v>9.1999999999999993</v>
      </c>
      <c r="E821" s="2">
        <v>100</v>
      </c>
      <c r="F821" s="2">
        <v>96</v>
      </c>
      <c r="G821" s="9">
        <v>0.8</v>
      </c>
      <c r="H821" s="1" t="s">
        <v>14</v>
      </c>
    </row>
    <row r="822" spans="1:8" ht="15.75">
      <c r="A822" s="4">
        <v>45334.75</v>
      </c>
      <c r="B822" s="9">
        <v>2.2999999999999998</v>
      </c>
      <c r="C822" s="9">
        <v>2.2999999999999998</v>
      </c>
      <c r="D822" s="9">
        <v>4.3</v>
      </c>
      <c r="E822" s="2">
        <v>100</v>
      </c>
      <c r="F822" s="2">
        <v>99</v>
      </c>
      <c r="G822" s="9">
        <v>0</v>
      </c>
      <c r="H822" s="1" t="s">
        <v>14</v>
      </c>
    </row>
    <row r="823" spans="1:8" ht="15.75">
      <c r="A823" s="4">
        <v>45450.75</v>
      </c>
      <c r="B823" s="9">
        <v>14.5</v>
      </c>
      <c r="C823" s="9">
        <v>2.2999999999999998</v>
      </c>
      <c r="D823" s="9">
        <v>3.8</v>
      </c>
      <c r="E823" s="2">
        <v>100</v>
      </c>
      <c r="F823" s="2">
        <v>97</v>
      </c>
      <c r="G823" s="9">
        <v>0.7</v>
      </c>
      <c r="H823" s="1" t="s">
        <v>14</v>
      </c>
    </row>
    <row r="824" spans="1:8" ht="15.75">
      <c r="A824" s="4">
        <v>45486.25</v>
      </c>
      <c r="B824" s="9">
        <v>24.3</v>
      </c>
      <c r="C824" s="9">
        <v>2.2999999999999998</v>
      </c>
      <c r="D824" s="9">
        <v>5.4</v>
      </c>
      <c r="E824" s="2">
        <v>88</v>
      </c>
      <c r="F824" s="2">
        <v>78</v>
      </c>
      <c r="G824" s="9">
        <v>0.1</v>
      </c>
      <c r="H824" s="1" t="s">
        <v>14</v>
      </c>
    </row>
    <row r="825" spans="1:8" ht="15.75">
      <c r="A825" s="4">
        <v>45184.5</v>
      </c>
      <c r="B825" s="9">
        <v>17.7</v>
      </c>
      <c r="C825" s="9">
        <v>2.2999999999999998</v>
      </c>
      <c r="D825" s="9">
        <v>6</v>
      </c>
      <c r="E825" s="2">
        <v>50</v>
      </c>
      <c r="F825" s="2">
        <v>48</v>
      </c>
      <c r="G825" s="9">
        <v>0</v>
      </c>
      <c r="H825" s="1" t="s">
        <v>12</v>
      </c>
    </row>
    <row r="826" spans="1:8" ht="15.75">
      <c r="A826" s="4">
        <v>45260.5</v>
      </c>
      <c r="B826" s="9">
        <v>-5.9</v>
      </c>
      <c r="C826" s="9">
        <v>2.2999999999999998</v>
      </c>
      <c r="D826" s="9">
        <v>6.4</v>
      </c>
      <c r="E826" s="2">
        <v>100</v>
      </c>
      <c r="F826" s="2">
        <v>87</v>
      </c>
      <c r="G826" s="9">
        <v>0</v>
      </c>
      <c r="H826" s="1" t="s">
        <v>13</v>
      </c>
    </row>
    <row r="827" spans="1:8" ht="15.75">
      <c r="A827" s="4">
        <v>45309.75</v>
      </c>
      <c r="B827" s="9">
        <v>-3.9</v>
      </c>
      <c r="C827" s="9">
        <v>2.2999999999999998</v>
      </c>
      <c r="D827" s="9">
        <v>3.7</v>
      </c>
      <c r="E827" s="2">
        <v>100</v>
      </c>
      <c r="F827" s="2">
        <v>95</v>
      </c>
      <c r="G827" s="9">
        <v>0</v>
      </c>
      <c r="H827" s="1" t="s">
        <v>13</v>
      </c>
    </row>
    <row r="828" spans="1:8" ht="15.75">
      <c r="A828" s="4">
        <v>45320.25</v>
      </c>
      <c r="B828" s="9">
        <v>0.7</v>
      </c>
      <c r="C828" s="9">
        <v>2.2999999999999998</v>
      </c>
      <c r="D828" s="9">
        <v>4.5</v>
      </c>
      <c r="E828" s="2">
        <v>100</v>
      </c>
      <c r="F828" s="2">
        <v>99</v>
      </c>
      <c r="G828" s="9">
        <v>0</v>
      </c>
      <c r="H828" s="1" t="s">
        <v>13</v>
      </c>
    </row>
    <row r="829" spans="1:8" ht="15.75">
      <c r="A829" s="4">
        <v>45322</v>
      </c>
      <c r="B829" s="9">
        <v>-1.8</v>
      </c>
      <c r="C829" s="9">
        <v>2.2999999999999998</v>
      </c>
      <c r="D829" s="9">
        <v>3</v>
      </c>
      <c r="E829" s="2">
        <v>88</v>
      </c>
      <c r="F829" s="2">
        <v>94</v>
      </c>
      <c r="G829" s="9">
        <v>0</v>
      </c>
      <c r="H829" s="1" t="s">
        <v>13</v>
      </c>
    </row>
    <row r="830" spans="1:8" ht="15.75">
      <c r="A830" s="4">
        <v>45272.75</v>
      </c>
      <c r="B830" s="9">
        <v>0.2</v>
      </c>
      <c r="C830" s="9">
        <v>2.2999999999999998</v>
      </c>
      <c r="D830" s="9">
        <v>3.8</v>
      </c>
      <c r="E830" s="2">
        <v>4.2</v>
      </c>
      <c r="F830" s="2">
        <v>99</v>
      </c>
      <c r="G830" s="9">
        <v>0</v>
      </c>
      <c r="H830" s="1" t="s">
        <v>16</v>
      </c>
    </row>
    <row r="831" spans="1:8" ht="15.75">
      <c r="A831" s="4">
        <v>45335</v>
      </c>
      <c r="B831" s="9">
        <v>2.2000000000000002</v>
      </c>
      <c r="C831" s="9">
        <v>2.2999999999999998</v>
      </c>
      <c r="D831" s="9">
        <v>3.5</v>
      </c>
      <c r="E831" s="2">
        <v>3.7</v>
      </c>
      <c r="F831" s="2">
        <v>99</v>
      </c>
      <c r="G831" s="9">
        <v>0</v>
      </c>
      <c r="H831" s="1" t="s">
        <v>16</v>
      </c>
    </row>
    <row r="832" spans="1:8" ht="15.75">
      <c r="A832" s="4">
        <v>45252</v>
      </c>
      <c r="B832" s="9">
        <v>-5.5</v>
      </c>
      <c r="C832" s="9">
        <v>2.2999999999999998</v>
      </c>
      <c r="D832" s="9">
        <v>4.5</v>
      </c>
      <c r="E832" s="2">
        <v>100</v>
      </c>
      <c r="F832" s="2">
        <v>87</v>
      </c>
      <c r="G832" s="9">
        <v>0</v>
      </c>
      <c r="H832" s="1" t="s">
        <v>24</v>
      </c>
    </row>
    <row r="833" spans="1:8" ht="15.75">
      <c r="A833" s="4">
        <v>45261</v>
      </c>
      <c r="B833" s="9">
        <v>-3.3</v>
      </c>
      <c r="C833" s="9">
        <v>2.2999999999999998</v>
      </c>
      <c r="D833" s="9">
        <v>3.7</v>
      </c>
      <c r="E833" s="2">
        <v>100</v>
      </c>
      <c r="F833" s="2">
        <v>92</v>
      </c>
      <c r="G833" s="9">
        <v>0</v>
      </c>
      <c r="H833" s="1" t="s">
        <v>24</v>
      </c>
    </row>
    <row r="834" spans="1:8" ht="15.75">
      <c r="A834" s="4">
        <v>45273</v>
      </c>
      <c r="B834" s="9">
        <v>0.3</v>
      </c>
      <c r="C834" s="9">
        <v>2.2999999999999998</v>
      </c>
      <c r="D834" s="9">
        <v>3.7</v>
      </c>
      <c r="E834" s="2">
        <v>100</v>
      </c>
      <c r="F834" s="2">
        <v>100</v>
      </c>
      <c r="G834" s="9">
        <v>0.2</v>
      </c>
      <c r="H834" s="1" t="s">
        <v>24</v>
      </c>
    </row>
    <row r="835" spans="1:8" ht="15.75">
      <c r="A835" s="4">
        <v>45328.75</v>
      </c>
      <c r="B835" s="9">
        <v>-0.7</v>
      </c>
      <c r="C835" s="9">
        <v>2.2999999999999998</v>
      </c>
      <c r="D835" s="9">
        <v>5.5</v>
      </c>
      <c r="E835" s="2">
        <v>100</v>
      </c>
      <c r="F835" s="2">
        <v>97</v>
      </c>
      <c r="G835" s="9">
        <v>0.3</v>
      </c>
      <c r="H835" s="1" t="s">
        <v>24</v>
      </c>
    </row>
    <row r="836" spans="1:8" ht="15.75">
      <c r="A836" s="4">
        <v>45331.25</v>
      </c>
      <c r="B836" s="9">
        <v>-3</v>
      </c>
      <c r="C836" s="9">
        <v>2.2999999999999998</v>
      </c>
      <c r="D836" s="9">
        <v>3.7</v>
      </c>
      <c r="E836" s="2">
        <v>100</v>
      </c>
      <c r="F836" s="2">
        <v>84</v>
      </c>
      <c r="G836" s="9">
        <v>0</v>
      </c>
      <c r="H836" s="1" t="s">
        <v>24</v>
      </c>
    </row>
    <row r="837" spans="1:8" ht="15.75">
      <c r="A837" s="4">
        <v>45164.25</v>
      </c>
      <c r="B837" s="9">
        <v>19.3</v>
      </c>
      <c r="C837" s="9">
        <v>2.2000000000000002</v>
      </c>
      <c r="D837" s="9">
        <v>4.9000000000000004</v>
      </c>
      <c r="E837" s="2">
        <v>88</v>
      </c>
      <c r="F837" s="2">
        <v>73</v>
      </c>
      <c r="G837" s="9">
        <v>0</v>
      </c>
      <c r="H837" s="1" t="s">
        <v>11</v>
      </c>
    </row>
    <row r="838" spans="1:8" ht="15.75">
      <c r="A838" s="4">
        <v>45175.5</v>
      </c>
      <c r="B838" s="9">
        <v>21.1</v>
      </c>
      <c r="C838" s="9">
        <v>2.2000000000000002</v>
      </c>
      <c r="D838" s="9">
        <v>4.9000000000000004</v>
      </c>
      <c r="E838" s="2">
        <v>100</v>
      </c>
      <c r="F838" s="2">
        <v>64</v>
      </c>
      <c r="G838" s="9">
        <v>0</v>
      </c>
      <c r="H838" s="1" t="s">
        <v>11</v>
      </c>
    </row>
    <row r="839" spans="1:8" ht="15.75">
      <c r="A839" s="4">
        <v>45199.25</v>
      </c>
      <c r="B839" s="9">
        <v>14</v>
      </c>
      <c r="C839" s="9">
        <v>2.2000000000000002</v>
      </c>
      <c r="D839" s="9">
        <v>4.8</v>
      </c>
      <c r="E839" s="2">
        <v>100</v>
      </c>
      <c r="F839" s="2">
        <v>78</v>
      </c>
      <c r="G839" s="9">
        <v>0</v>
      </c>
      <c r="H839" s="1" t="s">
        <v>11</v>
      </c>
    </row>
    <row r="840" spans="1:8" ht="15.75">
      <c r="A840" s="4">
        <v>45199.5</v>
      </c>
      <c r="B840" s="9">
        <v>18.100000000000001</v>
      </c>
      <c r="C840" s="9">
        <v>2.2000000000000002</v>
      </c>
      <c r="D840" s="9">
        <v>5.8</v>
      </c>
      <c r="E840" s="2">
        <v>88</v>
      </c>
      <c r="F840" s="2">
        <v>73</v>
      </c>
      <c r="G840" s="9">
        <v>0</v>
      </c>
      <c r="H840" s="1" t="s">
        <v>11</v>
      </c>
    </row>
    <row r="841" spans="1:8" ht="15.75">
      <c r="A841" s="4">
        <v>45201.75</v>
      </c>
      <c r="B841" s="9">
        <v>14.1</v>
      </c>
      <c r="C841" s="9">
        <v>2.2000000000000002</v>
      </c>
      <c r="D841" s="9">
        <v>4.0999999999999996</v>
      </c>
      <c r="E841" s="2">
        <v>100</v>
      </c>
      <c r="F841" s="2">
        <v>76</v>
      </c>
      <c r="G841" s="9">
        <v>0</v>
      </c>
      <c r="H841" s="1" t="s">
        <v>11</v>
      </c>
    </row>
    <row r="842" spans="1:8" ht="15.75">
      <c r="A842" s="4">
        <v>45219</v>
      </c>
      <c r="B842" s="9">
        <v>1</v>
      </c>
      <c r="C842" s="9">
        <v>2.2000000000000002</v>
      </c>
      <c r="D842" s="9">
        <v>5.5</v>
      </c>
      <c r="E842" s="2">
        <v>100</v>
      </c>
      <c r="F842" s="2">
        <v>87</v>
      </c>
      <c r="G842" s="9">
        <v>0</v>
      </c>
      <c r="H842" s="1" t="s">
        <v>11</v>
      </c>
    </row>
    <row r="843" spans="1:8" ht="15.75">
      <c r="A843" s="4">
        <v>45231.75</v>
      </c>
      <c r="B843" s="9">
        <v>6.5</v>
      </c>
      <c r="C843" s="9">
        <v>2.2000000000000002</v>
      </c>
      <c r="D843" s="9">
        <v>5.5</v>
      </c>
      <c r="E843" s="2">
        <v>100</v>
      </c>
      <c r="F843" s="2">
        <v>81</v>
      </c>
      <c r="G843" s="9">
        <v>0</v>
      </c>
      <c r="H843" s="1" t="s">
        <v>11</v>
      </c>
    </row>
    <row r="844" spans="1:8" ht="15.75">
      <c r="A844" s="4">
        <v>45256.5</v>
      </c>
      <c r="B844" s="9">
        <v>-4.0999999999999996</v>
      </c>
      <c r="C844" s="9">
        <v>2.2000000000000002</v>
      </c>
      <c r="D844" s="9">
        <v>5.9</v>
      </c>
      <c r="E844" s="2">
        <v>100</v>
      </c>
      <c r="F844" s="2">
        <v>77</v>
      </c>
      <c r="G844" s="9">
        <v>0</v>
      </c>
      <c r="H844" s="1" t="s">
        <v>11</v>
      </c>
    </row>
    <row r="845" spans="1:8" ht="15.75">
      <c r="A845" s="4">
        <v>45321.5</v>
      </c>
      <c r="B845" s="9">
        <v>3</v>
      </c>
      <c r="C845" s="9">
        <v>2.2000000000000002</v>
      </c>
      <c r="D845" s="9">
        <v>4.5</v>
      </c>
      <c r="E845" s="2">
        <v>88</v>
      </c>
      <c r="F845" s="2">
        <v>73</v>
      </c>
      <c r="G845" s="9">
        <v>0</v>
      </c>
      <c r="H845" s="1" t="s">
        <v>11</v>
      </c>
    </row>
    <row r="846" spans="1:8" ht="15.75">
      <c r="A846" s="4">
        <v>45350</v>
      </c>
      <c r="B846" s="9">
        <v>7.6</v>
      </c>
      <c r="C846" s="9">
        <v>2.2000000000000002</v>
      </c>
      <c r="D846" s="9">
        <v>3.3</v>
      </c>
      <c r="E846" s="2">
        <v>88</v>
      </c>
      <c r="F846" s="2">
        <v>87</v>
      </c>
      <c r="G846" s="9">
        <v>0</v>
      </c>
      <c r="H846" s="1" t="s">
        <v>11</v>
      </c>
    </row>
    <row r="847" spans="1:8" ht="15.75">
      <c r="A847" s="4">
        <v>45370.75</v>
      </c>
      <c r="B847" s="9">
        <v>4.2</v>
      </c>
      <c r="C847" s="9">
        <v>2.2000000000000002</v>
      </c>
      <c r="D847" s="9">
        <v>5</v>
      </c>
      <c r="E847" s="2">
        <v>100</v>
      </c>
      <c r="F847" s="2">
        <v>89</v>
      </c>
      <c r="G847" s="9">
        <v>0</v>
      </c>
      <c r="H847" s="1" t="s">
        <v>11</v>
      </c>
    </row>
    <row r="848" spans="1:8" ht="15.75">
      <c r="A848" s="4">
        <v>45380.25</v>
      </c>
      <c r="B848" s="9">
        <v>7.8</v>
      </c>
      <c r="C848" s="9">
        <v>2.2000000000000002</v>
      </c>
      <c r="D848" s="9">
        <v>4.4000000000000004</v>
      </c>
      <c r="E848" s="2">
        <v>88</v>
      </c>
      <c r="F848" s="2">
        <v>92</v>
      </c>
      <c r="G848" s="9">
        <v>0</v>
      </c>
      <c r="H848" s="1" t="s">
        <v>11</v>
      </c>
    </row>
    <row r="849" spans="1:8" ht="15.75">
      <c r="A849" s="4">
        <v>45387.75</v>
      </c>
      <c r="B849" s="9">
        <v>8.5</v>
      </c>
      <c r="C849" s="9">
        <v>2.2000000000000002</v>
      </c>
      <c r="D849" s="9">
        <v>3.4</v>
      </c>
      <c r="E849" s="2">
        <v>88</v>
      </c>
      <c r="F849" s="2">
        <v>91</v>
      </c>
      <c r="G849" s="9">
        <v>0</v>
      </c>
      <c r="H849" s="1" t="s">
        <v>11</v>
      </c>
    </row>
    <row r="850" spans="1:8" ht="15.75">
      <c r="A850" s="4">
        <v>45405.5</v>
      </c>
      <c r="B850" s="9">
        <v>3.6</v>
      </c>
      <c r="C850" s="9">
        <v>2.2000000000000002</v>
      </c>
      <c r="D850" s="9">
        <v>4.9000000000000004</v>
      </c>
      <c r="E850" s="2">
        <v>100</v>
      </c>
      <c r="F850" s="2">
        <v>68</v>
      </c>
      <c r="G850" s="9">
        <v>0</v>
      </c>
      <c r="H850" s="1" t="s">
        <v>11</v>
      </c>
    </row>
    <row r="851" spans="1:8" ht="15.75">
      <c r="A851" s="4">
        <v>45409.75</v>
      </c>
      <c r="B851" s="9">
        <v>13.7</v>
      </c>
      <c r="C851" s="9">
        <v>2.2000000000000002</v>
      </c>
      <c r="D851" s="9">
        <v>5.0999999999999996</v>
      </c>
      <c r="E851" s="2">
        <v>100</v>
      </c>
      <c r="F851" s="2">
        <v>50</v>
      </c>
      <c r="G851" s="9">
        <v>0</v>
      </c>
      <c r="H851" s="1" t="s">
        <v>11</v>
      </c>
    </row>
    <row r="852" spans="1:8" ht="15.75">
      <c r="A852" s="4">
        <v>45411</v>
      </c>
      <c r="B852" s="9">
        <v>10.199999999999999</v>
      </c>
      <c r="C852" s="9">
        <v>2.2000000000000002</v>
      </c>
      <c r="D852" s="9">
        <v>4.3</v>
      </c>
      <c r="E852" s="2">
        <v>100</v>
      </c>
      <c r="F852" s="2">
        <v>73</v>
      </c>
      <c r="G852" s="9">
        <v>0</v>
      </c>
      <c r="H852" s="1" t="s">
        <v>11</v>
      </c>
    </row>
    <row r="853" spans="1:8" ht="15.75">
      <c r="A853" s="4">
        <v>45425.75</v>
      </c>
      <c r="B853" s="9">
        <v>16</v>
      </c>
      <c r="C853" s="9">
        <v>2.2000000000000002</v>
      </c>
      <c r="D853" s="9">
        <v>5.3</v>
      </c>
      <c r="E853" s="2">
        <v>100</v>
      </c>
      <c r="F853" s="2">
        <v>41</v>
      </c>
      <c r="G853" s="9">
        <v>0</v>
      </c>
      <c r="H853" s="1" t="s">
        <v>11</v>
      </c>
    </row>
    <row r="854" spans="1:8" ht="15.75">
      <c r="A854" s="4">
        <v>45476.25</v>
      </c>
      <c r="B854" s="9">
        <v>15.6</v>
      </c>
      <c r="C854" s="9">
        <v>2.2000000000000002</v>
      </c>
      <c r="D854" s="9">
        <v>6.4</v>
      </c>
      <c r="E854" s="2">
        <v>88</v>
      </c>
      <c r="F854" s="2">
        <v>73</v>
      </c>
      <c r="G854" s="9">
        <v>0</v>
      </c>
      <c r="H854" s="1" t="s">
        <v>11</v>
      </c>
    </row>
    <row r="855" spans="1:8" ht="15.75">
      <c r="A855" s="4">
        <v>45484.75</v>
      </c>
      <c r="B855" s="9">
        <v>22.7</v>
      </c>
      <c r="C855" s="9">
        <v>2.2000000000000002</v>
      </c>
      <c r="D855" s="9">
        <v>4</v>
      </c>
      <c r="E855" s="2">
        <v>88</v>
      </c>
      <c r="F855" s="2">
        <v>70</v>
      </c>
      <c r="G855" s="9">
        <v>0</v>
      </c>
      <c r="H855" s="1" t="s">
        <v>11</v>
      </c>
    </row>
    <row r="856" spans="1:8" ht="15.75">
      <c r="A856" s="4">
        <v>45508.25</v>
      </c>
      <c r="B856" s="9">
        <v>16.8</v>
      </c>
      <c r="C856" s="9">
        <v>2.2000000000000002</v>
      </c>
      <c r="D856" s="9">
        <v>4.9000000000000004</v>
      </c>
      <c r="E856" s="2">
        <v>88</v>
      </c>
      <c r="F856" s="2">
        <v>84</v>
      </c>
      <c r="G856" s="9">
        <v>0</v>
      </c>
      <c r="H856" s="1" t="s">
        <v>11</v>
      </c>
    </row>
    <row r="857" spans="1:8" ht="15.75">
      <c r="A857" s="4">
        <v>45179.25</v>
      </c>
      <c r="B857" s="9">
        <v>14</v>
      </c>
      <c r="C857" s="9">
        <v>2.2000000000000002</v>
      </c>
      <c r="D857" s="9">
        <v>4.3</v>
      </c>
      <c r="E857" s="2">
        <v>63</v>
      </c>
      <c r="F857" s="2">
        <v>80</v>
      </c>
      <c r="G857" s="9">
        <v>0</v>
      </c>
      <c r="H857" s="1" t="s">
        <v>9</v>
      </c>
    </row>
    <row r="858" spans="1:8" ht="15.75">
      <c r="A858" s="4">
        <v>45181.75</v>
      </c>
      <c r="B858" s="9">
        <v>20.2</v>
      </c>
      <c r="C858" s="9">
        <v>2.2000000000000002</v>
      </c>
      <c r="D858" s="9">
        <v>4.2</v>
      </c>
      <c r="E858" s="2">
        <v>0</v>
      </c>
      <c r="F858" s="2">
        <v>64</v>
      </c>
      <c r="G858" s="9">
        <v>0</v>
      </c>
      <c r="H858" s="1" t="s">
        <v>8</v>
      </c>
    </row>
    <row r="859" spans="1:8" ht="15.75">
      <c r="A859" s="4">
        <v>45197</v>
      </c>
      <c r="B859" s="9">
        <v>13.8</v>
      </c>
      <c r="C859" s="9">
        <v>2.2000000000000002</v>
      </c>
      <c r="D859" s="9">
        <v>3.6</v>
      </c>
      <c r="E859" s="2">
        <v>0</v>
      </c>
      <c r="F859" s="2">
        <v>84</v>
      </c>
      <c r="G859" s="9">
        <v>0</v>
      </c>
      <c r="H859" s="1" t="s">
        <v>8</v>
      </c>
    </row>
    <row r="860" spans="1:8" ht="15.75">
      <c r="A860" s="4">
        <v>45199.75</v>
      </c>
      <c r="B860" s="9">
        <v>12.7</v>
      </c>
      <c r="C860" s="9">
        <v>2.2000000000000002</v>
      </c>
      <c r="D860" s="9">
        <v>4.5999999999999996</v>
      </c>
      <c r="E860" s="2">
        <v>0</v>
      </c>
      <c r="F860" s="2">
        <v>75</v>
      </c>
      <c r="G860" s="9">
        <v>0</v>
      </c>
      <c r="H860" s="1" t="s">
        <v>8</v>
      </c>
    </row>
    <row r="861" spans="1:8" ht="15.75">
      <c r="A861" s="4">
        <v>45428.25</v>
      </c>
      <c r="B861" s="9">
        <v>13.2</v>
      </c>
      <c r="C861" s="9">
        <v>2.2000000000000002</v>
      </c>
      <c r="D861" s="9">
        <v>3.6</v>
      </c>
      <c r="E861" s="2">
        <v>0</v>
      </c>
      <c r="F861" s="2">
        <v>51</v>
      </c>
      <c r="G861" s="9">
        <v>0</v>
      </c>
      <c r="H861" s="1" t="s">
        <v>8</v>
      </c>
    </row>
    <row r="862" spans="1:8" ht="15.75">
      <c r="A862" s="4">
        <v>45440.75</v>
      </c>
      <c r="B862" s="9">
        <v>22.6</v>
      </c>
      <c r="C862" s="9">
        <v>2.2000000000000002</v>
      </c>
      <c r="D862" s="9">
        <v>5</v>
      </c>
      <c r="E862" s="2">
        <v>0</v>
      </c>
      <c r="F862" s="2">
        <v>47</v>
      </c>
      <c r="G862" s="9">
        <v>0</v>
      </c>
      <c r="H862" s="1" t="s">
        <v>8</v>
      </c>
    </row>
    <row r="863" spans="1:8" ht="15.75">
      <c r="A863" s="4">
        <v>45465.5</v>
      </c>
      <c r="B863" s="9">
        <v>21.1</v>
      </c>
      <c r="C863" s="9">
        <v>2.2000000000000002</v>
      </c>
      <c r="D863" s="9">
        <v>4.0999999999999996</v>
      </c>
      <c r="E863" s="2">
        <v>88</v>
      </c>
      <c r="F863" s="2">
        <v>73</v>
      </c>
      <c r="G863" s="9">
        <v>0.2</v>
      </c>
      <c r="H863" s="1" t="s">
        <v>15</v>
      </c>
    </row>
    <row r="864" spans="1:8" ht="15.75">
      <c r="A864" s="4">
        <v>45154.75</v>
      </c>
      <c r="B864" s="9">
        <v>26.9</v>
      </c>
      <c r="C864" s="9">
        <v>2.2000000000000002</v>
      </c>
      <c r="D864" s="9">
        <v>4</v>
      </c>
      <c r="E864" s="2">
        <v>13</v>
      </c>
      <c r="F864" s="2">
        <v>53</v>
      </c>
      <c r="G864" s="9">
        <v>0</v>
      </c>
      <c r="H864" s="1" t="s">
        <v>10</v>
      </c>
    </row>
    <row r="865" spans="1:8" ht="15.75">
      <c r="A865" s="4">
        <v>45172.75</v>
      </c>
      <c r="B865" s="9">
        <v>17.100000000000001</v>
      </c>
      <c r="C865" s="9">
        <v>2.2000000000000002</v>
      </c>
      <c r="D865" s="9">
        <v>3.7</v>
      </c>
      <c r="E865" s="2">
        <v>13</v>
      </c>
      <c r="F865" s="2">
        <v>61</v>
      </c>
      <c r="G865" s="9">
        <v>0</v>
      </c>
      <c r="H865" s="1" t="s">
        <v>10</v>
      </c>
    </row>
    <row r="866" spans="1:8" ht="15.75">
      <c r="A866" s="4">
        <v>45237.75</v>
      </c>
      <c r="B866" s="9">
        <v>7.5</v>
      </c>
      <c r="C866" s="9">
        <v>2.2000000000000002</v>
      </c>
      <c r="D866" s="9">
        <v>5.9</v>
      </c>
      <c r="E866" s="2">
        <v>50</v>
      </c>
      <c r="F866" s="2">
        <v>87</v>
      </c>
      <c r="G866" s="9">
        <v>0.1</v>
      </c>
      <c r="H866" s="1" t="s">
        <v>14</v>
      </c>
    </row>
    <row r="867" spans="1:8" ht="15.75">
      <c r="A867" s="4">
        <v>45167</v>
      </c>
      <c r="B867" s="9">
        <v>14.8</v>
      </c>
      <c r="C867" s="9">
        <v>2.2000000000000002</v>
      </c>
      <c r="D867" s="9">
        <v>3.5</v>
      </c>
      <c r="E867" s="2">
        <v>50</v>
      </c>
      <c r="F867" s="2">
        <v>92</v>
      </c>
      <c r="G867" s="9">
        <v>0</v>
      </c>
      <c r="H867" s="1" t="s">
        <v>12</v>
      </c>
    </row>
    <row r="868" spans="1:8" ht="15.75">
      <c r="A868" s="4">
        <v>45180.5</v>
      </c>
      <c r="B868" s="9">
        <v>25</v>
      </c>
      <c r="C868" s="9">
        <v>2.2000000000000002</v>
      </c>
      <c r="D868" s="9">
        <v>4.8</v>
      </c>
      <c r="E868" s="2">
        <v>38</v>
      </c>
      <c r="F868" s="2">
        <v>46</v>
      </c>
      <c r="G868" s="9">
        <v>0</v>
      </c>
      <c r="H868" s="1" t="s">
        <v>12</v>
      </c>
    </row>
    <row r="869" spans="1:8" ht="15.75">
      <c r="A869" s="4">
        <v>45221</v>
      </c>
      <c r="B869" s="9">
        <v>6.5</v>
      </c>
      <c r="C869" s="9">
        <v>2.2000000000000002</v>
      </c>
      <c r="D869" s="9">
        <v>4</v>
      </c>
      <c r="E869" s="2">
        <v>100</v>
      </c>
      <c r="F869" s="2">
        <v>99</v>
      </c>
      <c r="G869" s="9">
        <v>0</v>
      </c>
      <c r="H869" s="1" t="s">
        <v>13</v>
      </c>
    </row>
    <row r="870" spans="1:8" ht="15.75">
      <c r="A870" s="4">
        <v>45266.75</v>
      </c>
      <c r="B870" s="9">
        <v>-4</v>
      </c>
      <c r="C870" s="9">
        <v>2.2000000000000002</v>
      </c>
      <c r="D870" s="9">
        <v>5.3</v>
      </c>
      <c r="E870" s="2">
        <v>100</v>
      </c>
      <c r="F870" s="2">
        <v>91</v>
      </c>
      <c r="G870" s="9">
        <v>0</v>
      </c>
      <c r="H870" s="1" t="s">
        <v>13</v>
      </c>
    </row>
    <row r="871" spans="1:8" ht="15.75">
      <c r="A871" s="4">
        <v>45320</v>
      </c>
      <c r="B871" s="9">
        <v>0.6</v>
      </c>
      <c r="C871" s="9">
        <v>2.2000000000000002</v>
      </c>
      <c r="D871" s="9">
        <v>3.6</v>
      </c>
      <c r="E871" s="2">
        <v>100</v>
      </c>
      <c r="F871" s="2">
        <v>99</v>
      </c>
      <c r="G871" s="9">
        <v>0</v>
      </c>
      <c r="H871" s="1" t="s">
        <v>13</v>
      </c>
    </row>
    <row r="872" spans="1:8" ht="15.75">
      <c r="A872" s="4">
        <v>45353.25</v>
      </c>
      <c r="B872" s="9">
        <v>1.5</v>
      </c>
      <c r="C872" s="9">
        <v>2.2000000000000002</v>
      </c>
      <c r="D872" s="9">
        <v>5.9</v>
      </c>
      <c r="E872" s="2">
        <v>0</v>
      </c>
      <c r="F872" s="2">
        <v>90</v>
      </c>
      <c r="G872" s="9">
        <v>0</v>
      </c>
      <c r="H872" s="1" t="s">
        <v>13</v>
      </c>
    </row>
    <row r="873" spans="1:8" ht="15.75">
      <c r="A873" s="4">
        <v>45372</v>
      </c>
      <c r="B873" s="9">
        <v>0.5</v>
      </c>
      <c r="C873" s="9">
        <v>2.2000000000000002</v>
      </c>
      <c r="D873" s="9">
        <v>4.4000000000000004</v>
      </c>
      <c r="E873" s="2">
        <v>0</v>
      </c>
      <c r="F873" s="2">
        <v>95</v>
      </c>
      <c r="G873" s="9">
        <v>0</v>
      </c>
      <c r="H873" s="1" t="s">
        <v>13</v>
      </c>
    </row>
    <row r="874" spans="1:8" ht="15.75">
      <c r="A874" s="4">
        <v>45377.25</v>
      </c>
      <c r="B874" s="9">
        <v>0.6</v>
      </c>
      <c r="C874" s="9">
        <v>2.2000000000000002</v>
      </c>
      <c r="D874" s="9">
        <v>3.4</v>
      </c>
      <c r="E874" s="2">
        <v>0</v>
      </c>
      <c r="F874" s="2">
        <v>99</v>
      </c>
      <c r="G874" s="9">
        <v>0</v>
      </c>
      <c r="H874" s="1" t="s">
        <v>13</v>
      </c>
    </row>
    <row r="875" spans="1:8" ht="15.75">
      <c r="A875" s="4">
        <v>45163.75</v>
      </c>
      <c r="B875" s="9">
        <v>21.3</v>
      </c>
      <c r="C875" s="9">
        <v>2.1</v>
      </c>
      <c r="D875" s="9">
        <v>4</v>
      </c>
      <c r="E875" s="2">
        <v>100</v>
      </c>
      <c r="F875" s="2">
        <v>60</v>
      </c>
      <c r="G875" s="9">
        <v>0</v>
      </c>
      <c r="H875" s="1" t="s">
        <v>11</v>
      </c>
    </row>
    <row r="876" spans="1:8" ht="15.75">
      <c r="A876" s="4">
        <v>45174.25</v>
      </c>
      <c r="B876" s="9">
        <v>13.5</v>
      </c>
      <c r="C876" s="9">
        <v>2.1</v>
      </c>
      <c r="D876" s="9">
        <v>4</v>
      </c>
      <c r="E876" s="2">
        <v>100</v>
      </c>
      <c r="F876" s="2">
        <v>79</v>
      </c>
      <c r="G876" s="9">
        <v>0</v>
      </c>
      <c r="H876" s="1" t="s">
        <v>11</v>
      </c>
    </row>
    <row r="877" spans="1:8" ht="15.75">
      <c r="A877" s="4">
        <v>45241.25</v>
      </c>
      <c r="B877" s="9">
        <v>4</v>
      </c>
      <c r="C877" s="9">
        <v>2.1</v>
      </c>
      <c r="D877" s="9">
        <v>4.0999999999999996</v>
      </c>
      <c r="E877" s="2">
        <v>100</v>
      </c>
      <c r="F877" s="2">
        <v>93</v>
      </c>
      <c r="G877" s="9">
        <v>0</v>
      </c>
      <c r="H877" s="1" t="s">
        <v>11</v>
      </c>
    </row>
    <row r="878" spans="1:8" ht="15.75">
      <c r="A878" s="4">
        <v>45251.75</v>
      </c>
      <c r="B878" s="9">
        <v>-3</v>
      </c>
      <c r="C878" s="9">
        <v>2.1</v>
      </c>
      <c r="D878" s="9">
        <v>5.0999999999999996</v>
      </c>
      <c r="E878" s="2">
        <v>100</v>
      </c>
      <c r="F878" s="2">
        <v>62</v>
      </c>
      <c r="G878" s="9">
        <v>0</v>
      </c>
      <c r="H878" s="1" t="s">
        <v>11</v>
      </c>
    </row>
    <row r="879" spans="1:8" ht="15.75">
      <c r="A879" s="4">
        <v>45330</v>
      </c>
      <c r="B879" s="9">
        <v>-3.9</v>
      </c>
      <c r="C879" s="9">
        <v>2.1</v>
      </c>
      <c r="D879" s="9">
        <v>5.2</v>
      </c>
      <c r="E879" s="2">
        <v>100</v>
      </c>
      <c r="F879" s="2">
        <v>67</v>
      </c>
      <c r="G879" s="9">
        <v>0</v>
      </c>
      <c r="H879" s="1" t="s">
        <v>11</v>
      </c>
    </row>
    <row r="880" spans="1:8" ht="15.75">
      <c r="A880" s="4">
        <v>45386.25</v>
      </c>
      <c r="B880" s="9">
        <v>-0.1</v>
      </c>
      <c r="C880" s="9">
        <v>2.1</v>
      </c>
      <c r="D880" s="9">
        <v>4.9000000000000004</v>
      </c>
      <c r="E880" s="2">
        <v>100</v>
      </c>
      <c r="F880" s="2">
        <v>82</v>
      </c>
      <c r="G880" s="9">
        <v>0</v>
      </c>
      <c r="H880" s="1" t="s">
        <v>11</v>
      </c>
    </row>
    <row r="881" spans="1:8" ht="15.75">
      <c r="A881" s="4">
        <v>45389.25</v>
      </c>
      <c r="B881" s="9">
        <v>6.9</v>
      </c>
      <c r="C881" s="9">
        <v>2.1</v>
      </c>
      <c r="D881" s="9">
        <v>3.3</v>
      </c>
      <c r="E881" s="2">
        <v>100</v>
      </c>
      <c r="F881" s="2">
        <v>95</v>
      </c>
      <c r="G881" s="9">
        <v>0</v>
      </c>
      <c r="H881" s="1" t="s">
        <v>11</v>
      </c>
    </row>
    <row r="882" spans="1:8" ht="15.75">
      <c r="A882" s="4">
        <v>45399.5</v>
      </c>
      <c r="B882" s="9">
        <v>9.4</v>
      </c>
      <c r="C882" s="9">
        <v>2.1</v>
      </c>
      <c r="D882" s="9">
        <v>5.5</v>
      </c>
      <c r="E882" s="2">
        <v>88</v>
      </c>
      <c r="F882" s="2">
        <v>52</v>
      </c>
      <c r="G882" s="9">
        <v>0</v>
      </c>
      <c r="H882" s="1" t="s">
        <v>11</v>
      </c>
    </row>
    <row r="883" spans="1:8" ht="15.75">
      <c r="A883" s="4">
        <v>45426.75</v>
      </c>
      <c r="B883" s="9">
        <v>15.7</v>
      </c>
      <c r="C883" s="9">
        <v>2.1</v>
      </c>
      <c r="D883" s="9">
        <v>3.6</v>
      </c>
      <c r="E883" s="2">
        <v>100</v>
      </c>
      <c r="F883" s="2">
        <v>51</v>
      </c>
      <c r="G883" s="9">
        <v>0</v>
      </c>
      <c r="H883" s="1" t="s">
        <v>11</v>
      </c>
    </row>
    <row r="884" spans="1:8" ht="15.75">
      <c r="A884" s="4">
        <v>45467.75</v>
      </c>
      <c r="B884" s="9">
        <v>19.399999999999999</v>
      </c>
      <c r="C884" s="9">
        <v>2.1</v>
      </c>
      <c r="D884" s="9">
        <v>5.2</v>
      </c>
      <c r="E884" s="2">
        <v>100</v>
      </c>
      <c r="F884" s="2">
        <v>81</v>
      </c>
      <c r="G884" s="9">
        <v>0</v>
      </c>
      <c r="H884" s="1" t="s">
        <v>11</v>
      </c>
    </row>
    <row r="885" spans="1:8" ht="15.75">
      <c r="A885" s="4">
        <v>45493.25</v>
      </c>
      <c r="B885" s="9">
        <v>15.5</v>
      </c>
      <c r="C885" s="9">
        <v>2.1</v>
      </c>
      <c r="D885" s="9">
        <v>4.5</v>
      </c>
      <c r="E885" s="2">
        <v>100</v>
      </c>
      <c r="F885" s="2">
        <v>87</v>
      </c>
      <c r="G885" s="9">
        <v>0</v>
      </c>
      <c r="H885" s="1" t="s">
        <v>11</v>
      </c>
    </row>
    <row r="886" spans="1:8" ht="15.75">
      <c r="A886" s="4">
        <v>45505.75</v>
      </c>
      <c r="B886" s="9">
        <v>20.3</v>
      </c>
      <c r="C886" s="9">
        <v>2.1</v>
      </c>
      <c r="D886" s="9">
        <v>4.3</v>
      </c>
      <c r="E886" s="2">
        <v>88</v>
      </c>
      <c r="F886" s="2">
        <v>61</v>
      </c>
      <c r="G886" s="9">
        <v>0</v>
      </c>
      <c r="H886" s="1" t="s">
        <v>11</v>
      </c>
    </row>
    <row r="887" spans="1:8" ht="15.75">
      <c r="A887" s="4">
        <v>45515</v>
      </c>
      <c r="B887" s="9">
        <v>13.5</v>
      </c>
      <c r="C887" s="9">
        <v>2.1</v>
      </c>
      <c r="D887" s="9">
        <v>3.5</v>
      </c>
      <c r="E887" s="2">
        <v>75</v>
      </c>
      <c r="F887" s="2">
        <v>88</v>
      </c>
      <c r="G887" s="9">
        <v>0</v>
      </c>
      <c r="H887" s="1" t="s">
        <v>9</v>
      </c>
    </row>
    <row r="888" spans="1:8" ht="15.75">
      <c r="A888" s="4">
        <v>45185.75</v>
      </c>
      <c r="B888" s="9">
        <v>13.9</v>
      </c>
      <c r="C888" s="9">
        <v>2.1</v>
      </c>
      <c r="D888" s="9">
        <v>4.4000000000000004</v>
      </c>
      <c r="E888" s="2">
        <v>0</v>
      </c>
      <c r="F888" s="2">
        <v>60</v>
      </c>
      <c r="G888" s="9">
        <v>0</v>
      </c>
      <c r="H888" s="1" t="s">
        <v>8</v>
      </c>
    </row>
    <row r="889" spans="1:8" ht="15.75">
      <c r="A889" s="4">
        <v>45200.75</v>
      </c>
      <c r="B889" s="9">
        <v>11.7</v>
      </c>
      <c r="C889" s="9">
        <v>2.1</v>
      </c>
      <c r="D889" s="9">
        <v>5.2</v>
      </c>
      <c r="E889" s="2">
        <v>0</v>
      </c>
      <c r="F889" s="2">
        <v>84</v>
      </c>
      <c r="G889" s="9">
        <v>0</v>
      </c>
      <c r="H889" s="1" t="s">
        <v>8</v>
      </c>
    </row>
    <row r="890" spans="1:8" ht="15.75">
      <c r="A890" s="4">
        <v>45212</v>
      </c>
      <c r="B890" s="9">
        <v>7.7</v>
      </c>
      <c r="C890" s="9">
        <v>2.1</v>
      </c>
      <c r="D890" s="9">
        <v>5.3</v>
      </c>
      <c r="E890" s="2">
        <v>0</v>
      </c>
      <c r="F890" s="2">
        <v>87</v>
      </c>
      <c r="G890" s="9">
        <v>0</v>
      </c>
      <c r="H890" s="1" t="s">
        <v>8</v>
      </c>
    </row>
    <row r="891" spans="1:8" ht="15.75">
      <c r="A891" s="4">
        <v>45357.25</v>
      </c>
      <c r="B891" s="9">
        <v>-1.6</v>
      </c>
      <c r="C891" s="9">
        <v>2.1</v>
      </c>
      <c r="D891" s="9">
        <v>4.4000000000000004</v>
      </c>
      <c r="E891" s="2">
        <v>0</v>
      </c>
      <c r="F891" s="2">
        <v>74</v>
      </c>
      <c r="G891" s="9">
        <v>0</v>
      </c>
      <c r="H891" s="1" t="s">
        <v>8</v>
      </c>
    </row>
    <row r="892" spans="1:8" ht="15.75">
      <c r="A892" s="4">
        <v>45392.25</v>
      </c>
      <c r="B892" s="9">
        <v>16.7</v>
      </c>
      <c r="C892" s="9">
        <v>2.1</v>
      </c>
      <c r="D892" s="9">
        <v>4.8</v>
      </c>
      <c r="E892" s="2">
        <v>0</v>
      </c>
      <c r="F892" s="2">
        <v>67</v>
      </c>
      <c r="G892" s="9">
        <v>0</v>
      </c>
      <c r="H892" s="1" t="s">
        <v>8</v>
      </c>
    </row>
    <row r="893" spans="1:8" ht="15.75">
      <c r="A893" s="4">
        <v>45409</v>
      </c>
      <c r="B893" s="9">
        <v>3</v>
      </c>
      <c r="C893" s="9">
        <v>2.1</v>
      </c>
      <c r="D893" s="9">
        <v>3</v>
      </c>
      <c r="E893" s="2">
        <v>0</v>
      </c>
      <c r="F893" s="2">
        <v>87</v>
      </c>
      <c r="G893" s="9">
        <v>0</v>
      </c>
      <c r="H893" s="1" t="s">
        <v>8</v>
      </c>
    </row>
    <row r="894" spans="1:8" ht="15.75">
      <c r="A894" s="4">
        <v>45424.25</v>
      </c>
      <c r="B894" s="9">
        <v>7</v>
      </c>
      <c r="C894" s="9">
        <v>2.1</v>
      </c>
      <c r="D894" s="9">
        <v>4.3</v>
      </c>
      <c r="E894" s="2">
        <v>0</v>
      </c>
      <c r="F894" s="2">
        <v>65</v>
      </c>
      <c r="G894" s="9">
        <v>0</v>
      </c>
      <c r="H894" s="1" t="s">
        <v>8</v>
      </c>
    </row>
    <row r="895" spans="1:8" ht="15.75">
      <c r="A895" s="4">
        <v>45504</v>
      </c>
      <c r="B895" s="9">
        <v>14</v>
      </c>
      <c r="C895" s="9">
        <v>2.1</v>
      </c>
      <c r="D895" s="9">
        <v>5.4</v>
      </c>
      <c r="E895" s="2">
        <v>0</v>
      </c>
      <c r="F895" s="2">
        <v>85</v>
      </c>
      <c r="G895" s="9">
        <v>0</v>
      </c>
      <c r="H895" s="1" t="s">
        <v>8</v>
      </c>
    </row>
    <row r="896" spans="1:8" ht="15.75">
      <c r="A896" s="4">
        <v>45441.5</v>
      </c>
      <c r="B896" s="9">
        <v>19.3</v>
      </c>
      <c r="C896" s="9">
        <v>2.1</v>
      </c>
      <c r="D896" s="9">
        <v>8.1</v>
      </c>
      <c r="E896" s="2">
        <v>88</v>
      </c>
      <c r="F896" s="2">
        <v>74</v>
      </c>
      <c r="G896" s="9">
        <v>0.7</v>
      </c>
      <c r="H896" s="1" t="s">
        <v>15</v>
      </c>
    </row>
    <row r="897" spans="1:8" ht="15.75">
      <c r="A897" s="4">
        <v>45178.5</v>
      </c>
      <c r="B897" s="9">
        <v>23.2</v>
      </c>
      <c r="C897" s="9">
        <v>2.1</v>
      </c>
      <c r="D897" s="9">
        <v>4.4000000000000004</v>
      </c>
      <c r="E897" s="2">
        <v>13</v>
      </c>
      <c r="F897" s="2">
        <v>41</v>
      </c>
      <c r="G897" s="9">
        <v>0</v>
      </c>
      <c r="H897" s="1" t="s">
        <v>10</v>
      </c>
    </row>
    <row r="898" spans="1:8" ht="15.75">
      <c r="A898" s="4">
        <v>45471.75</v>
      </c>
      <c r="B898" s="9">
        <v>27.6</v>
      </c>
      <c r="C898" s="9">
        <v>2.1</v>
      </c>
      <c r="D898" s="9">
        <v>4.8</v>
      </c>
      <c r="E898" s="2">
        <v>25</v>
      </c>
      <c r="F898" s="2">
        <v>46</v>
      </c>
      <c r="G898" s="9">
        <v>0</v>
      </c>
      <c r="H898" s="1" t="s">
        <v>10</v>
      </c>
    </row>
    <row r="899" spans="1:8" ht="15.75">
      <c r="A899" s="4">
        <v>45164.75</v>
      </c>
      <c r="B899" s="9">
        <v>18.7</v>
      </c>
      <c r="C899" s="9">
        <v>2.1</v>
      </c>
      <c r="D899" s="9">
        <v>4.8</v>
      </c>
      <c r="E899" s="2">
        <v>88</v>
      </c>
      <c r="F899" s="2">
        <v>96</v>
      </c>
      <c r="G899" s="9">
        <v>12</v>
      </c>
      <c r="H899" s="1" t="s">
        <v>14</v>
      </c>
    </row>
    <row r="900" spans="1:8" ht="15.75">
      <c r="A900" s="4">
        <v>45501.25</v>
      </c>
      <c r="B900" s="9">
        <v>18.3</v>
      </c>
      <c r="C900" s="9">
        <v>2.1</v>
      </c>
      <c r="D900" s="9">
        <v>4.3</v>
      </c>
      <c r="E900" s="2">
        <v>100</v>
      </c>
      <c r="F900" s="2">
        <v>95</v>
      </c>
      <c r="G900" s="9">
        <v>0.6</v>
      </c>
      <c r="H900" s="1" t="s">
        <v>14</v>
      </c>
    </row>
    <row r="901" spans="1:8" ht="15.75">
      <c r="A901" s="4">
        <v>45200</v>
      </c>
      <c r="B901" s="9">
        <v>10.4</v>
      </c>
      <c r="C901" s="9">
        <v>2.1</v>
      </c>
      <c r="D901" s="9">
        <v>4.2</v>
      </c>
      <c r="E901" s="2">
        <v>50</v>
      </c>
      <c r="F901" s="2">
        <v>92</v>
      </c>
      <c r="G901" s="9">
        <v>0</v>
      </c>
      <c r="H901" s="1" t="s">
        <v>12</v>
      </c>
    </row>
    <row r="902" spans="1:8" ht="15.75">
      <c r="A902" s="4">
        <v>45437.25</v>
      </c>
      <c r="B902" s="9">
        <v>20.5</v>
      </c>
      <c r="C902" s="9">
        <v>2.1</v>
      </c>
      <c r="D902" s="9">
        <v>5.5</v>
      </c>
      <c r="E902" s="2">
        <v>38</v>
      </c>
      <c r="F902" s="2">
        <v>61</v>
      </c>
      <c r="G902" s="9">
        <v>0</v>
      </c>
      <c r="H902" s="1" t="s">
        <v>12</v>
      </c>
    </row>
    <row r="903" spans="1:8" ht="15.75">
      <c r="A903" s="4">
        <v>45458.5</v>
      </c>
      <c r="B903" s="9">
        <v>21.1</v>
      </c>
      <c r="C903" s="9">
        <v>2.1</v>
      </c>
      <c r="D903" s="9">
        <v>5.2</v>
      </c>
      <c r="E903" s="2">
        <v>50</v>
      </c>
      <c r="F903" s="2">
        <v>40</v>
      </c>
      <c r="G903" s="9">
        <v>0</v>
      </c>
      <c r="H903" s="1" t="s">
        <v>12</v>
      </c>
    </row>
    <row r="904" spans="1:8" ht="15.75">
      <c r="A904" s="4">
        <v>45475</v>
      </c>
      <c r="B904" s="9">
        <v>15.2</v>
      </c>
      <c r="C904" s="9">
        <v>2.1</v>
      </c>
      <c r="D904" s="9">
        <v>4.5999999999999996</v>
      </c>
      <c r="E904" s="2">
        <v>50</v>
      </c>
      <c r="F904" s="2">
        <v>83</v>
      </c>
      <c r="G904" s="9">
        <v>0</v>
      </c>
      <c r="H904" s="1" t="s">
        <v>12</v>
      </c>
    </row>
    <row r="905" spans="1:8" ht="15.75">
      <c r="A905" s="4">
        <v>45274</v>
      </c>
      <c r="B905" s="9">
        <v>0.4</v>
      </c>
      <c r="C905" s="9">
        <v>2.1</v>
      </c>
      <c r="D905" s="9">
        <v>3.6</v>
      </c>
      <c r="E905" s="2">
        <v>100</v>
      </c>
      <c r="F905" s="2">
        <v>100</v>
      </c>
      <c r="G905" s="9">
        <v>0</v>
      </c>
      <c r="H905" s="1" t="s">
        <v>13</v>
      </c>
    </row>
    <row r="906" spans="1:8" ht="15.75">
      <c r="A906" s="4">
        <v>45322.5</v>
      </c>
      <c r="B906" s="9">
        <v>1.7</v>
      </c>
      <c r="C906" s="9">
        <v>2.1</v>
      </c>
      <c r="D906" s="9">
        <v>5.4</v>
      </c>
      <c r="E906" s="2">
        <v>100</v>
      </c>
      <c r="F906" s="2">
        <v>88</v>
      </c>
      <c r="G906" s="9">
        <v>0</v>
      </c>
      <c r="H906" s="1" t="s">
        <v>13</v>
      </c>
    </row>
    <row r="907" spans="1:8" ht="15.75">
      <c r="A907" s="4">
        <v>45344.25</v>
      </c>
      <c r="B907" s="9">
        <v>2.6</v>
      </c>
      <c r="C907" s="9">
        <v>2.1</v>
      </c>
      <c r="D907" s="9">
        <v>3.2</v>
      </c>
      <c r="E907" s="2">
        <v>100</v>
      </c>
      <c r="F907" s="2">
        <v>99</v>
      </c>
      <c r="G907" s="9">
        <v>0</v>
      </c>
      <c r="H907" s="1" t="s">
        <v>13</v>
      </c>
    </row>
    <row r="908" spans="1:8" ht="15.75">
      <c r="A908" s="4">
        <v>45366</v>
      </c>
      <c r="B908" s="9">
        <v>2.4</v>
      </c>
      <c r="C908" s="9">
        <v>2.1</v>
      </c>
      <c r="D908" s="9">
        <v>6.2</v>
      </c>
      <c r="E908" s="2">
        <v>0</v>
      </c>
      <c r="F908" s="2">
        <v>91</v>
      </c>
      <c r="G908" s="9">
        <v>0</v>
      </c>
      <c r="H908" s="1" t="s">
        <v>13</v>
      </c>
    </row>
    <row r="909" spans="1:8" ht="15.75">
      <c r="A909" s="4">
        <v>45372.25</v>
      </c>
      <c r="B909" s="9">
        <v>0.6</v>
      </c>
      <c r="C909" s="9">
        <v>2.1</v>
      </c>
      <c r="D909" s="9">
        <v>3.3</v>
      </c>
      <c r="E909" s="2">
        <v>0</v>
      </c>
      <c r="F909" s="2">
        <v>98</v>
      </c>
      <c r="G909" s="9">
        <v>0</v>
      </c>
      <c r="H909" s="1" t="s">
        <v>13</v>
      </c>
    </row>
    <row r="910" spans="1:8" ht="15.75">
      <c r="A910" s="4">
        <v>45403.25</v>
      </c>
      <c r="B910" s="9">
        <v>3.2</v>
      </c>
      <c r="C910" s="9">
        <v>2.1</v>
      </c>
      <c r="D910" s="9">
        <v>6.3</v>
      </c>
      <c r="E910" s="2">
        <v>100</v>
      </c>
      <c r="F910" s="2">
        <v>100</v>
      </c>
      <c r="G910" s="9">
        <v>0</v>
      </c>
      <c r="H910" s="1" t="s">
        <v>13</v>
      </c>
    </row>
    <row r="911" spans="1:8" ht="15.75">
      <c r="A911" s="4">
        <v>45274.25</v>
      </c>
      <c r="B911" s="9">
        <v>0.4</v>
      </c>
      <c r="C911" s="9">
        <v>2.1</v>
      </c>
      <c r="D911" s="9">
        <v>4</v>
      </c>
      <c r="E911" s="2">
        <v>4.2</v>
      </c>
      <c r="F911" s="2">
        <v>100</v>
      </c>
      <c r="G911" s="9">
        <v>0</v>
      </c>
      <c r="H911" s="1" t="s">
        <v>16</v>
      </c>
    </row>
    <row r="912" spans="1:8" ht="15.75">
      <c r="A912" s="4">
        <v>45344</v>
      </c>
      <c r="B912" s="9">
        <v>3.2</v>
      </c>
      <c r="C912" s="9">
        <v>2.1</v>
      </c>
      <c r="D912" s="9">
        <v>6.1</v>
      </c>
      <c r="E912" s="2">
        <v>6.4</v>
      </c>
      <c r="F912" s="2">
        <v>99</v>
      </c>
      <c r="G912" s="9">
        <v>0</v>
      </c>
      <c r="H912" s="1" t="s">
        <v>16</v>
      </c>
    </row>
    <row r="913" spans="1:8" ht="15.75">
      <c r="A913" s="4">
        <v>45272.5</v>
      </c>
      <c r="B913" s="9">
        <v>0.3</v>
      </c>
      <c r="C913" s="9">
        <v>2.1</v>
      </c>
      <c r="D913" s="9">
        <v>5.3</v>
      </c>
      <c r="E913" s="2">
        <v>100</v>
      </c>
      <c r="F913" s="2">
        <v>99</v>
      </c>
      <c r="G913" s="9">
        <v>0</v>
      </c>
      <c r="H913" s="1" t="s">
        <v>24</v>
      </c>
    </row>
    <row r="914" spans="1:8" ht="15.75">
      <c r="A914" s="4">
        <v>45275.5</v>
      </c>
      <c r="B914" s="9">
        <v>-1.7</v>
      </c>
      <c r="C914" s="9">
        <v>2.1</v>
      </c>
      <c r="D914" s="9">
        <v>6.9</v>
      </c>
      <c r="E914" s="2">
        <v>88</v>
      </c>
      <c r="F914" s="2">
        <v>86</v>
      </c>
      <c r="G914" s="9">
        <v>0</v>
      </c>
      <c r="H914" s="1" t="s">
        <v>24</v>
      </c>
    </row>
    <row r="915" spans="1:8" ht="15.75">
      <c r="A915" s="4">
        <v>45295.5</v>
      </c>
      <c r="B915" s="9">
        <v>-8.1999999999999993</v>
      </c>
      <c r="C915" s="9">
        <v>2.1</v>
      </c>
      <c r="D915" s="9">
        <v>6</v>
      </c>
      <c r="E915" s="2">
        <v>100</v>
      </c>
      <c r="F915" s="2">
        <v>83</v>
      </c>
      <c r="G915" s="9">
        <v>0.1</v>
      </c>
      <c r="H915" s="1" t="s">
        <v>24</v>
      </c>
    </row>
    <row r="916" spans="1:8" ht="15.75">
      <c r="A916" s="4">
        <v>45246</v>
      </c>
      <c r="B916" s="9">
        <v>0.2</v>
      </c>
      <c r="C916" s="9">
        <v>2</v>
      </c>
      <c r="D916" s="9">
        <v>6.3</v>
      </c>
      <c r="E916" s="2">
        <v>100</v>
      </c>
      <c r="F916" s="2">
        <v>92</v>
      </c>
      <c r="G916" s="9">
        <v>0</v>
      </c>
      <c r="H916" s="1" t="s">
        <v>11</v>
      </c>
    </row>
    <row r="917" spans="1:8" ht="15.75">
      <c r="A917" s="4">
        <v>45252.25</v>
      </c>
      <c r="B917" s="9">
        <v>-7.5</v>
      </c>
      <c r="C917" s="9">
        <v>2</v>
      </c>
      <c r="D917" s="9">
        <v>7.6</v>
      </c>
      <c r="E917" s="2">
        <v>88</v>
      </c>
      <c r="F917" s="2">
        <v>74</v>
      </c>
      <c r="G917" s="9">
        <v>0</v>
      </c>
      <c r="H917" s="1" t="s">
        <v>11</v>
      </c>
    </row>
    <row r="918" spans="1:8" ht="15.75">
      <c r="A918" s="4">
        <v>45280.5</v>
      </c>
      <c r="B918" s="9">
        <v>3.1</v>
      </c>
      <c r="C918" s="9">
        <v>2</v>
      </c>
      <c r="D918" s="9">
        <v>4.3</v>
      </c>
      <c r="E918" s="2">
        <v>88</v>
      </c>
      <c r="F918" s="2">
        <v>92</v>
      </c>
      <c r="G918" s="9">
        <v>0</v>
      </c>
      <c r="H918" s="1" t="s">
        <v>11</v>
      </c>
    </row>
    <row r="919" spans="1:8" ht="15.75">
      <c r="A919" s="4">
        <v>45318.5</v>
      </c>
      <c r="B919" s="9">
        <v>-0.7</v>
      </c>
      <c r="C919" s="9">
        <v>2</v>
      </c>
      <c r="D919" s="9">
        <v>3.7</v>
      </c>
      <c r="E919" s="2">
        <v>100</v>
      </c>
      <c r="F919" s="2">
        <v>87</v>
      </c>
      <c r="G919" s="9">
        <v>0</v>
      </c>
      <c r="H919" s="1" t="s">
        <v>11</v>
      </c>
    </row>
    <row r="920" spans="1:8" ht="15.75">
      <c r="A920" s="4">
        <v>45330.75</v>
      </c>
      <c r="B920" s="9">
        <v>-2</v>
      </c>
      <c r="C920" s="9">
        <v>2</v>
      </c>
      <c r="D920" s="9">
        <v>3.5</v>
      </c>
      <c r="E920" s="2">
        <v>100</v>
      </c>
      <c r="F920" s="2">
        <v>78</v>
      </c>
      <c r="G920" s="9">
        <v>0</v>
      </c>
      <c r="H920" s="1" t="s">
        <v>11</v>
      </c>
    </row>
    <row r="921" spans="1:8" ht="15.75">
      <c r="A921" s="4">
        <v>45331</v>
      </c>
      <c r="B921" s="9">
        <v>-4.7</v>
      </c>
      <c r="C921" s="9">
        <v>2</v>
      </c>
      <c r="D921" s="9">
        <v>2.8</v>
      </c>
      <c r="E921" s="2">
        <v>88</v>
      </c>
      <c r="F921" s="2">
        <v>86</v>
      </c>
      <c r="G921" s="9">
        <v>0</v>
      </c>
      <c r="H921" s="1" t="s">
        <v>11</v>
      </c>
    </row>
    <row r="922" spans="1:8" ht="15.75">
      <c r="A922" s="4">
        <v>45340.25</v>
      </c>
      <c r="B922" s="9">
        <v>-0.4</v>
      </c>
      <c r="C922" s="9">
        <v>2</v>
      </c>
      <c r="D922" s="9">
        <v>5.3</v>
      </c>
      <c r="E922" s="2">
        <v>100</v>
      </c>
      <c r="F922" s="2">
        <v>72</v>
      </c>
      <c r="G922" s="9">
        <v>0</v>
      </c>
      <c r="H922" s="1" t="s">
        <v>11</v>
      </c>
    </row>
    <row r="923" spans="1:8" ht="15.75">
      <c r="A923" s="4">
        <v>45347.5</v>
      </c>
      <c r="B923" s="9">
        <v>7.6</v>
      </c>
      <c r="C923" s="9">
        <v>2</v>
      </c>
      <c r="D923" s="9">
        <v>5.6</v>
      </c>
      <c r="E923" s="2">
        <v>88</v>
      </c>
      <c r="F923" s="2">
        <v>90</v>
      </c>
      <c r="G923" s="9">
        <v>0</v>
      </c>
      <c r="H923" s="1" t="s">
        <v>11</v>
      </c>
    </row>
    <row r="924" spans="1:8" ht="15.75">
      <c r="A924" s="4">
        <v>45372.75</v>
      </c>
      <c r="B924" s="9">
        <v>5.2</v>
      </c>
      <c r="C924" s="9">
        <v>2</v>
      </c>
      <c r="D924" s="9">
        <v>3.9</v>
      </c>
      <c r="E924" s="2">
        <v>88</v>
      </c>
      <c r="F924" s="2">
        <v>70</v>
      </c>
      <c r="G924" s="9">
        <v>0</v>
      </c>
      <c r="H924" s="1" t="s">
        <v>11</v>
      </c>
    </row>
    <row r="925" spans="1:8" ht="15.75">
      <c r="A925" s="4">
        <v>45384</v>
      </c>
      <c r="B925" s="9">
        <v>13.5</v>
      </c>
      <c r="C925" s="9">
        <v>2</v>
      </c>
      <c r="D925" s="9">
        <v>4</v>
      </c>
      <c r="E925" s="2">
        <v>100</v>
      </c>
      <c r="F925" s="2">
        <v>64</v>
      </c>
      <c r="G925" s="9">
        <v>0</v>
      </c>
      <c r="H925" s="1" t="s">
        <v>11</v>
      </c>
    </row>
    <row r="926" spans="1:8" ht="15.75">
      <c r="A926" s="4">
        <v>45398.25</v>
      </c>
      <c r="B926" s="9">
        <v>5.2</v>
      </c>
      <c r="C926" s="9">
        <v>2</v>
      </c>
      <c r="D926" s="9">
        <v>4.7</v>
      </c>
      <c r="E926" s="2">
        <v>100</v>
      </c>
      <c r="F926" s="2">
        <v>70</v>
      </c>
      <c r="G926" s="9">
        <v>0</v>
      </c>
      <c r="H926" s="1" t="s">
        <v>11</v>
      </c>
    </row>
    <row r="927" spans="1:8" ht="15.75">
      <c r="A927" s="4">
        <v>45418.75</v>
      </c>
      <c r="B927" s="9">
        <v>10.8</v>
      </c>
      <c r="C927" s="9">
        <v>2</v>
      </c>
      <c r="D927" s="9">
        <v>4.9000000000000004</v>
      </c>
      <c r="E927" s="2">
        <v>88</v>
      </c>
      <c r="F927" s="2">
        <v>85</v>
      </c>
      <c r="G927" s="9">
        <v>0</v>
      </c>
      <c r="H927" s="1" t="s">
        <v>11</v>
      </c>
    </row>
    <row r="928" spans="1:8" ht="15.75">
      <c r="A928" s="4">
        <v>45422</v>
      </c>
      <c r="B928" s="9">
        <v>6.5</v>
      </c>
      <c r="C928" s="9">
        <v>2</v>
      </c>
      <c r="D928" s="9">
        <v>3.7</v>
      </c>
      <c r="E928" s="2">
        <v>88</v>
      </c>
      <c r="F928" s="2">
        <v>93</v>
      </c>
      <c r="G928" s="9">
        <v>0</v>
      </c>
      <c r="H928" s="1" t="s">
        <v>11</v>
      </c>
    </row>
    <row r="929" spans="1:8" ht="15.75">
      <c r="A929" s="4">
        <v>45456.75</v>
      </c>
      <c r="B929" s="9">
        <v>16.399999999999999</v>
      </c>
      <c r="C929" s="9">
        <v>2</v>
      </c>
      <c r="D929" s="9">
        <v>5.6</v>
      </c>
      <c r="E929" s="2">
        <v>100</v>
      </c>
      <c r="F929" s="2">
        <v>56</v>
      </c>
      <c r="G929" s="9">
        <v>0</v>
      </c>
      <c r="H929" s="1" t="s">
        <v>11</v>
      </c>
    </row>
    <row r="930" spans="1:8" ht="15.75">
      <c r="A930" s="4">
        <v>45465.25</v>
      </c>
      <c r="B930" s="9">
        <v>18.5</v>
      </c>
      <c r="C930" s="9">
        <v>2</v>
      </c>
      <c r="D930" s="9">
        <v>3.6</v>
      </c>
      <c r="E930" s="2">
        <v>88</v>
      </c>
      <c r="F930" s="2">
        <v>71</v>
      </c>
      <c r="G930" s="9">
        <v>0</v>
      </c>
      <c r="H930" s="1" t="s">
        <v>11</v>
      </c>
    </row>
    <row r="931" spans="1:8" ht="15.75">
      <c r="A931" s="4">
        <v>45492</v>
      </c>
      <c r="B931" s="9">
        <v>16.2</v>
      </c>
      <c r="C931" s="9">
        <v>2</v>
      </c>
      <c r="D931" s="9">
        <v>5.2</v>
      </c>
      <c r="E931" s="2">
        <v>88</v>
      </c>
      <c r="F931" s="2">
        <v>85</v>
      </c>
      <c r="G931" s="9">
        <v>0</v>
      </c>
      <c r="H931" s="1" t="s">
        <v>11</v>
      </c>
    </row>
    <row r="932" spans="1:8" ht="15.75">
      <c r="A932" s="4">
        <v>45158.5</v>
      </c>
      <c r="B932" s="9">
        <v>28.7</v>
      </c>
      <c r="C932" s="9">
        <v>2</v>
      </c>
      <c r="D932" s="9">
        <v>4.5999999999999996</v>
      </c>
      <c r="E932" s="2">
        <v>0</v>
      </c>
      <c r="F932" s="2">
        <v>49</v>
      </c>
      <c r="G932" s="9">
        <v>0</v>
      </c>
      <c r="H932" s="1" t="s">
        <v>8</v>
      </c>
    </row>
    <row r="933" spans="1:8" ht="15.75">
      <c r="A933" s="4">
        <v>45160.75</v>
      </c>
      <c r="B933" s="9">
        <v>18.600000000000001</v>
      </c>
      <c r="C933" s="9">
        <v>2</v>
      </c>
      <c r="D933" s="9">
        <v>5.0999999999999996</v>
      </c>
      <c r="E933" s="2">
        <v>0</v>
      </c>
      <c r="F933" s="2">
        <v>62</v>
      </c>
      <c r="G933" s="9">
        <v>0</v>
      </c>
      <c r="H933" s="1" t="s">
        <v>8</v>
      </c>
    </row>
    <row r="934" spans="1:8" ht="15.75">
      <c r="A934" s="4">
        <v>45167.75</v>
      </c>
      <c r="B934" s="9">
        <v>20.6</v>
      </c>
      <c r="C934" s="9">
        <v>2</v>
      </c>
      <c r="D934" s="9">
        <v>4.0999999999999996</v>
      </c>
      <c r="E934" s="2">
        <v>0</v>
      </c>
      <c r="F934" s="2">
        <v>73</v>
      </c>
      <c r="G934" s="9">
        <v>0</v>
      </c>
      <c r="H934" s="1" t="s">
        <v>8</v>
      </c>
    </row>
    <row r="935" spans="1:8" ht="15.75">
      <c r="A935" s="4">
        <v>45175.25</v>
      </c>
      <c r="B935" s="9">
        <v>17.3</v>
      </c>
      <c r="C935" s="9">
        <v>2</v>
      </c>
      <c r="D935" s="9">
        <v>4.2</v>
      </c>
      <c r="E935" s="2">
        <v>0</v>
      </c>
      <c r="F935" s="2">
        <v>81</v>
      </c>
      <c r="G935" s="9">
        <v>0</v>
      </c>
      <c r="H935" s="1" t="s">
        <v>8</v>
      </c>
    </row>
    <row r="936" spans="1:8" ht="15.75">
      <c r="A936" s="4">
        <v>45182</v>
      </c>
      <c r="B936" s="9">
        <v>15.9</v>
      </c>
      <c r="C936" s="9">
        <v>2</v>
      </c>
      <c r="D936" s="9">
        <v>2.8</v>
      </c>
      <c r="E936" s="2">
        <v>0</v>
      </c>
      <c r="F936" s="2">
        <v>77</v>
      </c>
      <c r="G936" s="9">
        <v>0</v>
      </c>
      <c r="H936" s="1" t="s">
        <v>8</v>
      </c>
    </row>
    <row r="937" spans="1:8" ht="15.75">
      <c r="A937" s="4">
        <v>45190.75</v>
      </c>
      <c r="B937" s="9">
        <v>17.5</v>
      </c>
      <c r="C937" s="9">
        <v>2</v>
      </c>
      <c r="D937" s="9">
        <v>3.8</v>
      </c>
      <c r="E937" s="2">
        <v>0</v>
      </c>
      <c r="F937" s="2">
        <v>69</v>
      </c>
      <c r="G937" s="9">
        <v>0</v>
      </c>
      <c r="H937" s="1" t="s">
        <v>8</v>
      </c>
    </row>
    <row r="938" spans="1:8" ht="15.75">
      <c r="A938" s="4">
        <v>45198</v>
      </c>
      <c r="B938" s="9">
        <v>13</v>
      </c>
      <c r="C938" s="9">
        <v>2</v>
      </c>
      <c r="D938" s="9">
        <v>2.9</v>
      </c>
      <c r="E938" s="2">
        <v>0</v>
      </c>
      <c r="F938" s="2">
        <v>92</v>
      </c>
      <c r="G938" s="9">
        <v>0</v>
      </c>
      <c r="H938" s="1" t="s">
        <v>8</v>
      </c>
    </row>
    <row r="939" spans="1:8" ht="15.75">
      <c r="A939" s="4">
        <v>45199</v>
      </c>
      <c r="B939" s="9">
        <v>13.3</v>
      </c>
      <c r="C939" s="9">
        <v>2</v>
      </c>
      <c r="D939" s="9">
        <v>3.1</v>
      </c>
      <c r="E939" s="2">
        <v>0</v>
      </c>
      <c r="F939" s="2">
        <v>76</v>
      </c>
      <c r="G939" s="9">
        <v>0</v>
      </c>
      <c r="H939" s="1" t="s">
        <v>8</v>
      </c>
    </row>
    <row r="940" spans="1:8" ht="15.75">
      <c r="A940" s="4">
        <v>45298.25</v>
      </c>
      <c r="B940" s="9">
        <v>-19.2</v>
      </c>
      <c r="C940" s="9">
        <v>2</v>
      </c>
      <c r="D940" s="9">
        <v>3.4</v>
      </c>
      <c r="E940" s="2">
        <v>0</v>
      </c>
      <c r="F940" s="2">
        <v>84</v>
      </c>
      <c r="G940" s="9">
        <v>0</v>
      </c>
      <c r="H940" s="1" t="s">
        <v>8</v>
      </c>
    </row>
    <row r="941" spans="1:8" ht="15.75">
      <c r="A941" s="4">
        <v>45357</v>
      </c>
      <c r="B941" s="9">
        <v>-0.8</v>
      </c>
      <c r="C941" s="9">
        <v>2</v>
      </c>
      <c r="D941" s="9">
        <v>4</v>
      </c>
      <c r="E941" s="2">
        <v>0</v>
      </c>
      <c r="F941" s="2">
        <v>76</v>
      </c>
      <c r="G941" s="9">
        <v>0</v>
      </c>
      <c r="H941" s="1" t="s">
        <v>8</v>
      </c>
    </row>
    <row r="942" spans="1:8" ht="15.75">
      <c r="A942" s="4">
        <v>45424</v>
      </c>
      <c r="B942" s="9">
        <v>3.1</v>
      </c>
      <c r="C942" s="9">
        <v>2</v>
      </c>
      <c r="D942" s="9">
        <v>3.4</v>
      </c>
      <c r="E942" s="2">
        <v>0</v>
      </c>
      <c r="F942" s="2">
        <v>69</v>
      </c>
      <c r="G942" s="9">
        <v>0</v>
      </c>
      <c r="H942" s="1" t="s">
        <v>8</v>
      </c>
    </row>
    <row r="943" spans="1:8" ht="15.75">
      <c r="A943" s="4">
        <v>45434.75</v>
      </c>
      <c r="B943" s="9">
        <v>20.9</v>
      </c>
      <c r="C943" s="9">
        <v>2</v>
      </c>
      <c r="D943" s="9">
        <v>6.2</v>
      </c>
      <c r="E943" s="2">
        <v>0</v>
      </c>
      <c r="F943" s="2">
        <v>55</v>
      </c>
      <c r="G943" s="9">
        <v>0</v>
      </c>
      <c r="H943" s="1" t="s">
        <v>8</v>
      </c>
    </row>
    <row r="944" spans="1:8" ht="15.75">
      <c r="A944" s="4">
        <v>45469.5</v>
      </c>
      <c r="B944" s="9">
        <v>27.3</v>
      </c>
      <c r="C944" s="9">
        <v>2</v>
      </c>
      <c r="D944" s="9">
        <v>4.9000000000000004</v>
      </c>
      <c r="E944" s="2">
        <v>0</v>
      </c>
      <c r="F944" s="2">
        <v>38</v>
      </c>
      <c r="G944" s="9">
        <v>0</v>
      </c>
      <c r="H944" s="1" t="s">
        <v>8</v>
      </c>
    </row>
    <row r="945" spans="1:8" ht="15.75">
      <c r="A945" s="4">
        <v>45487</v>
      </c>
      <c r="B945" s="9">
        <v>19.7</v>
      </c>
      <c r="C945" s="9">
        <v>2</v>
      </c>
      <c r="D945" s="9">
        <v>4.9000000000000004</v>
      </c>
      <c r="E945" s="2">
        <v>0</v>
      </c>
      <c r="F945" s="2">
        <v>86</v>
      </c>
      <c r="G945" s="9">
        <v>0</v>
      </c>
      <c r="H945" s="1" t="s">
        <v>8</v>
      </c>
    </row>
    <row r="946" spans="1:8" ht="15.75">
      <c r="A946" s="4">
        <v>45510.75</v>
      </c>
      <c r="B946" s="9">
        <v>22.6</v>
      </c>
      <c r="C946" s="9">
        <v>2</v>
      </c>
      <c r="D946" s="9">
        <v>5.3</v>
      </c>
      <c r="E946" s="2">
        <v>0</v>
      </c>
      <c r="F946" s="2">
        <v>60</v>
      </c>
      <c r="G946" s="9">
        <v>0</v>
      </c>
      <c r="H946" s="1" t="s">
        <v>8</v>
      </c>
    </row>
    <row r="947" spans="1:8" ht="15.75">
      <c r="A947" s="4">
        <v>45217.5</v>
      </c>
      <c r="B947" s="9">
        <v>5.2</v>
      </c>
      <c r="C947" s="9">
        <v>2</v>
      </c>
      <c r="D947" s="9">
        <v>8.8000000000000007</v>
      </c>
      <c r="E947" s="2">
        <v>100</v>
      </c>
      <c r="F947" s="2">
        <v>96</v>
      </c>
      <c r="G947" s="9">
        <v>3</v>
      </c>
      <c r="H947" s="1" t="s">
        <v>15</v>
      </c>
    </row>
    <row r="948" spans="1:8" ht="15.75">
      <c r="A948" s="4">
        <v>45223</v>
      </c>
      <c r="B948" s="9">
        <v>9</v>
      </c>
      <c r="C948" s="9">
        <v>2</v>
      </c>
      <c r="D948" s="9">
        <v>5.8</v>
      </c>
      <c r="E948" s="2">
        <v>100</v>
      </c>
      <c r="F948" s="2">
        <v>97</v>
      </c>
      <c r="G948" s="9">
        <v>0</v>
      </c>
      <c r="H948" s="1" t="s">
        <v>15</v>
      </c>
    </row>
    <row r="949" spans="1:8" ht="15.75">
      <c r="A949" s="4">
        <v>45457.25</v>
      </c>
      <c r="B949" s="9">
        <v>11.5</v>
      </c>
      <c r="C949" s="9">
        <v>2</v>
      </c>
      <c r="D949" s="9">
        <v>4</v>
      </c>
      <c r="E949" s="2">
        <v>100</v>
      </c>
      <c r="F949" s="2">
        <v>96</v>
      </c>
      <c r="G949" s="9">
        <v>0</v>
      </c>
      <c r="H949" s="1" t="s">
        <v>15</v>
      </c>
    </row>
    <row r="950" spans="1:8" ht="15.75">
      <c r="A950" s="4">
        <v>45330.25</v>
      </c>
      <c r="B950" s="9">
        <v>-5.5</v>
      </c>
      <c r="C950" s="9">
        <v>2</v>
      </c>
      <c r="D950" s="9">
        <v>3.4</v>
      </c>
      <c r="E950" s="2">
        <v>25</v>
      </c>
      <c r="F950" s="2">
        <v>81</v>
      </c>
      <c r="G950" s="9">
        <v>0</v>
      </c>
      <c r="H950" s="1" t="s">
        <v>10</v>
      </c>
    </row>
    <row r="951" spans="1:8" ht="15.75">
      <c r="A951" s="4">
        <v>45435.75</v>
      </c>
      <c r="B951" s="9">
        <v>20.7</v>
      </c>
      <c r="C951" s="9">
        <v>2</v>
      </c>
      <c r="D951" s="9">
        <v>6</v>
      </c>
      <c r="E951" s="2">
        <v>25</v>
      </c>
      <c r="F951" s="2">
        <v>61</v>
      </c>
      <c r="G951" s="9">
        <v>0</v>
      </c>
      <c r="H951" s="1" t="s">
        <v>10</v>
      </c>
    </row>
    <row r="952" spans="1:8" ht="15.75">
      <c r="A952" s="4">
        <v>45475.25</v>
      </c>
      <c r="B952" s="9">
        <v>15.9</v>
      </c>
      <c r="C952" s="9">
        <v>2</v>
      </c>
      <c r="D952" s="9">
        <v>4.3</v>
      </c>
      <c r="E952" s="2">
        <v>13</v>
      </c>
      <c r="F952" s="2">
        <v>79</v>
      </c>
      <c r="G952" s="9">
        <v>0</v>
      </c>
      <c r="H952" s="1" t="s">
        <v>10</v>
      </c>
    </row>
    <row r="953" spans="1:8" ht="15.75">
      <c r="A953" s="4">
        <v>45274.5</v>
      </c>
      <c r="B953" s="9">
        <v>0.3</v>
      </c>
      <c r="C953" s="9">
        <v>2</v>
      </c>
      <c r="D953" s="9">
        <v>4.3</v>
      </c>
      <c r="E953" s="2">
        <v>100</v>
      </c>
      <c r="F953" s="2">
        <v>100</v>
      </c>
      <c r="G953" s="9">
        <v>0.4</v>
      </c>
      <c r="H953" s="1" t="s">
        <v>22</v>
      </c>
    </row>
    <row r="954" spans="1:8" ht="15.75">
      <c r="A954" s="4">
        <v>45167.25</v>
      </c>
      <c r="B954" s="9">
        <v>16.3</v>
      </c>
      <c r="C954" s="9">
        <v>2</v>
      </c>
      <c r="D954" s="9">
        <v>5.5</v>
      </c>
      <c r="E954" s="2">
        <v>100</v>
      </c>
      <c r="F954" s="2">
        <v>84</v>
      </c>
      <c r="G954" s="9">
        <v>0.3</v>
      </c>
      <c r="H954" s="1" t="s">
        <v>14</v>
      </c>
    </row>
    <row r="955" spans="1:8" ht="15.75">
      <c r="A955" s="4">
        <v>45373</v>
      </c>
      <c r="B955" s="9">
        <v>4.5999999999999996</v>
      </c>
      <c r="C955" s="9">
        <v>2</v>
      </c>
      <c r="D955" s="9">
        <v>3.5</v>
      </c>
      <c r="E955" s="2">
        <v>100</v>
      </c>
      <c r="F955" s="2">
        <v>84</v>
      </c>
      <c r="G955" s="9">
        <v>0</v>
      </c>
      <c r="H955" s="1" t="s">
        <v>14</v>
      </c>
    </row>
    <row r="956" spans="1:8" ht="15.75">
      <c r="A956" s="4">
        <v>45299</v>
      </c>
      <c r="B956" s="9">
        <v>-20.2</v>
      </c>
      <c r="C956" s="9">
        <v>2</v>
      </c>
      <c r="D956" s="9">
        <v>3.7</v>
      </c>
      <c r="E956" s="2">
        <v>38</v>
      </c>
      <c r="F956" s="2">
        <v>81</v>
      </c>
      <c r="G956" s="9">
        <v>0</v>
      </c>
      <c r="H956" s="1" t="s">
        <v>12</v>
      </c>
    </row>
    <row r="957" spans="1:8" ht="15.75">
      <c r="A957" s="4">
        <v>45427.75</v>
      </c>
      <c r="B957" s="9">
        <v>15.2</v>
      </c>
      <c r="C957" s="9">
        <v>2</v>
      </c>
      <c r="D957" s="9">
        <v>4.3</v>
      </c>
      <c r="E957" s="2">
        <v>50</v>
      </c>
      <c r="F957" s="2">
        <v>44</v>
      </c>
      <c r="G957" s="9">
        <v>0</v>
      </c>
      <c r="H957" s="1" t="s">
        <v>12</v>
      </c>
    </row>
    <row r="958" spans="1:8" ht="15.75">
      <c r="A958" s="4">
        <v>45454.5</v>
      </c>
      <c r="B958" s="9">
        <v>22</v>
      </c>
      <c r="C958" s="9">
        <v>2</v>
      </c>
      <c r="D958" s="9">
        <v>4.8</v>
      </c>
      <c r="E958" s="2">
        <v>50</v>
      </c>
      <c r="F958" s="2">
        <v>49</v>
      </c>
      <c r="G958" s="9">
        <v>0</v>
      </c>
      <c r="H958" s="1" t="s">
        <v>12</v>
      </c>
    </row>
    <row r="959" spans="1:8" ht="15.75">
      <c r="A959" s="4">
        <v>45506.5</v>
      </c>
      <c r="B959" s="9">
        <v>21.6</v>
      </c>
      <c r="C959" s="9">
        <v>2</v>
      </c>
      <c r="D959" s="9">
        <v>6.1</v>
      </c>
      <c r="E959" s="2">
        <v>50</v>
      </c>
      <c r="F959" s="2">
        <v>51</v>
      </c>
      <c r="G959" s="9">
        <v>0</v>
      </c>
      <c r="H959" s="1" t="s">
        <v>12</v>
      </c>
    </row>
    <row r="960" spans="1:8" ht="15.75">
      <c r="A960" s="4">
        <v>45223.25</v>
      </c>
      <c r="B960" s="9">
        <v>7.4</v>
      </c>
      <c r="C960" s="9">
        <v>2</v>
      </c>
      <c r="D960" s="9">
        <v>4.2</v>
      </c>
      <c r="E960" s="2">
        <v>100</v>
      </c>
      <c r="F960" s="2">
        <v>98</v>
      </c>
      <c r="G960" s="9">
        <v>0</v>
      </c>
      <c r="H960" s="1" t="s">
        <v>13</v>
      </c>
    </row>
    <row r="961" spans="1:8" ht="15.75">
      <c r="A961" s="4">
        <v>45225.75</v>
      </c>
      <c r="B961" s="9">
        <v>1.6</v>
      </c>
      <c r="C961" s="9">
        <v>2</v>
      </c>
      <c r="D961" s="9">
        <v>6.1</v>
      </c>
      <c r="E961" s="2">
        <v>100</v>
      </c>
      <c r="F961" s="2">
        <v>98</v>
      </c>
      <c r="G961" s="9">
        <v>0</v>
      </c>
      <c r="H961" s="1" t="s">
        <v>13</v>
      </c>
    </row>
    <row r="962" spans="1:8" ht="15.75">
      <c r="A962" s="4">
        <v>45239</v>
      </c>
      <c r="B962" s="9">
        <v>4.4000000000000004</v>
      </c>
      <c r="C962" s="9">
        <v>2</v>
      </c>
      <c r="D962" s="9">
        <v>3.6</v>
      </c>
      <c r="E962" s="2">
        <v>100</v>
      </c>
      <c r="F962" s="2">
        <v>98</v>
      </c>
      <c r="G962" s="9">
        <v>0</v>
      </c>
      <c r="H962" s="1" t="s">
        <v>13</v>
      </c>
    </row>
    <row r="963" spans="1:8" ht="15.75">
      <c r="A963" s="4">
        <v>45309.5</v>
      </c>
      <c r="B963" s="9">
        <v>-4.4000000000000004</v>
      </c>
      <c r="C963" s="9">
        <v>2</v>
      </c>
      <c r="D963" s="9">
        <v>4.9000000000000004</v>
      </c>
      <c r="E963" s="2">
        <v>100</v>
      </c>
      <c r="F963" s="2">
        <v>90</v>
      </c>
      <c r="G963" s="9">
        <v>0</v>
      </c>
      <c r="H963" s="1" t="s">
        <v>13</v>
      </c>
    </row>
    <row r="964" spans="1:8" ht="15.75">
      <c r="A964" s="4">
        <v>45189</v>
      </c>
      <c r="B964" s="9">
        <v>16.399999999999999</v>
      </c>
      <c r="C964" s="9">
        <v>1.9</v>
      </c>
      <c r="D964" s="9">
        <v>3.7</v>
      </c>
      <c r="E964" s="2">
        <v>88</v>
      </c>
      <c r="F964" s="2">
        <v>87</v>
      </c>
      <c r="G964" s="9">
        <v>0</v>
      </c>
      <c r="H964" s="1" t="s">
        <v>11</v>
      </c>
    </row>
    <row r="965" spans="1:8" ht="15.75">
      <c r="A965" s="4">
        <v>45189.75</v>
      </c>
      <c r="B965" s="9">
        <v>15.9</v>
      </c>
      <c r="C965" s="9">
        <v>1.9</v>
      </c>
      <c r="D965" s="9">
        <v>2.2999999999999998</v>
      </c>
      <c r="E965" s="2">
        <v>88</v>
      </c>
      <c r="F965" s="2">
        <v>64</v>
      </c>
      <c r="G965" s="9">
        <v>0</v>
      </c>
      <c r="H965" s="1" t="s">
        <v>11</v>
      </c>
    </row>
    <row r="966" spans="1:8" ht="15.75">
      <c r="A966" s="4">
        <v>45256.75</v>
      </c>
      <c r="B966" s="9">
        <v>-5.7</v>
      </c>
      <c r="C966" s="9">
        <v>1.9</v>
      </c>
      <c r="D966" s="9">
        <v>5.8</v>
      </c>
      <c r="E966" s="2">
        <v>100</v>
      </c>
      <c r="F966" s="2">
        <v>83</v>
      </c>
      <c r="G966" s="9">
        <v>0</v>
      </c>
      <c r="H966" s="1" t="s">
        <v>11</v>
      </c>
    </row>
    <row r="967" spans="1:8" ht="15.75">
      <c r="A967" s="4">
        <v>45257</v>
      </c>
      <c r="B967" s="9">
        <v>-6.5</v>
      </c>
      <c r="C967" s="9">
        <v>1.9</v>
      </c>
      <c r="D967" s="9">
        <v>5.7</v>
      </c>
      <c r="E967" s="2">
        <v>100</v>
      </c>
      <c r="F967" s="2">
        <v>88</v>
      </c>
      <c r="G967" s="9">
        <v>0</v>
      </c>
      <c r="H967" s="1" t="s">
        <v>11</v>
      </c>
    </row>
    <row r="968" spans="1:8" ht="15.75">
      <c r="A968" s="4">
        <v>45360.25</v>
      </c>
      <c r="B968" s="9">
        <v>-2.4</v>
      </c>
      <c r="C968" s="9">
        <v>1.9</v>
      </c>
      <c r="D968" s="9">
        <v>4</v>
      </c>
      <c r="E968" s="2">
        <v>100</v>
      </c>
      <c r="F968" s="2">
        <v>89</v>
      </c>
      <c r="G968" s="9">
        <v>0</v>
      </c>
      <c r="H968" s="1" t="s">
        <v>11</v>
      </c>
    </row>
    <row r="969" spans="1:8" ht="15.75">
      <c r="A969" s="4">
        <v>45400.5</v>
      </c>
      <c r="B969" s="9">
        <v>11.3</v>
      </c>
      <c r="C969" s="9">
        <v>1.9</v>
      </c>
      <c r="D969" s="9">
        <v>5.7</v>
      </c>
      <c r="E969" s="2">
        <v>100</v>
      </c>
      <c r="F969" s="2">
        <v>43</v>
      </c>
      <c r="G969" s="9">
        <v>0</v>
      </c>
      <c r="H969" s="1" t="s">
        <v>11</v>
      </c>
    </row>
    <row r="970" spans="1:8" ht="15.75">
      <c r="A970" s="4">
        <v>45402</v>
      </c>
      <c r="B970" s="9">
        <v>2.5</v>
      </c>
      <c r="C970" s="9">
        <v>1.9</v>
      </c>
      <c r="D970" s="9">
        <v>3.5</v>
      </c>
      <c r="E970" s="2">
        <v>88</v>
      </c>
      <c r="F970" s="2">
        <v>89</v>
      </c>
      <c r="G970" s="9">
        <v>0</v>
      </c>
      <c r="H970" s="1" t="s">
        <v>11</v>
      </c>
    </row>
    <row r="971" spans="1:8" ht="15.75">
      <c r="A971" s="4">
        <v>45427.25</v>
      </c>
      <c r="B971" s="9">
        <v>11.9</v>
      </c>
      <c r="C971" s="9">
        <v>1.9</v>
      </c>
      <c r="D971" s="9">
        <v>3.8</v>
      </c>
      <c r="E971" s="2">
        <v>88</v>
      </c>
      <c r="F971" s="2">
        <v>61</v>
      </c>
      <c r="G971" s="9">
        <v>0</v>
      </c>
      <c r="H971" s="1" t="s">
        <v>11</v>
      </c>
    </row>
    <row r="972" spans="1:8" ht="15.75">
      <c r="A972" s="4">
        <v>45435.25</v>
      </c>
      <c r="B972" s="9">
        <v>18.3</v>
      </c>
      <c r="C972" s="9">
        <v>1.9</v>
      </c>
      <c r="D972" s="9">
        <v>6</v>
      </c>
      <c r="E972" s="2">
        <v>88</v>
      </c>
      <c r="F972" s="2">
        <v>70</v>
      </c>
      <c r="G972" s="9">
        <v>0</v>
      </c>
      <c r="H972" s="1" t="s">
        <v>11</v>
      </c>
    </row>
    <row r="973" spans="1:8" ht="15.75">
      <c r="A973" s="4">
        <v>45513.25</v>
      </c>
      <c r="B973" s="9">
        <v>18.5</v>
      </c>
      <c r="C973" s="9">
        <v>1.9</v>
      </c>
      <c r="D973" s="9">
        <v>2.8</v>
      </c>
      <c r="E973" s="2">
        <v>88</v>
      </c>
      <c r="F973" s="2">
        <v>87</v>
      </c>
      <c r="G973" s="9">
        <v>0</v>
      </c>
      <c r="H973" s="1" t="s">
        <v>11</v>
      </c>
    </row>
    <row r="974" spans="1:8" ht="15.75">
      <c r="A974" s="4">
        <v>45170.75</v>
      </c>
      <c r="B974" s="9">
        <v>14.1</v>
      </c>
      <c r="C974" s="9">
        <v>1.9</v>
      </c>
      <c r="D974" s="9">
        <v>3.3</v>
      </c>
      <c r="E974" s="2">
        <v>63</v>
      </c>
      <c r="F974" s="2">
        <v>78</v>
      </c>
      <c r="G974" s="9">
        <v>0</v>
      </c>
      <c r="H974" s="1" t="s">
        <v>9</v>
      </c>
    </row>
    <row r="975" spans="1:8" ht="15.75">
      <c r="A975" s="4">
        <v>45348.75</v>
      </c>
      <c r="B975" s="9">
        <v>7.3</v>
      </c>
      <c r="C975" s="9">
        <v>1.9</v>
      </c>
      <c r="D975" s="9">
        <v>5.0999999999999996</v>
      </c>
      <c r="E975" s="2">
        <v>75</v>
      </c>
      <c r="F975" s="2">
        <v>98</v>
      </c>
      <c r="G975" s="9">
        <v>0</v>
      </c>
      <c r="H975" s="1" t="s">
        <v>9</v>
      </c>
    </row>
    <row r="976" spans="1:8" ht="15.75">
      <c r="A976" s="4">
        <v>45361.75</v>
      </c>
      <c r="B976" s="9">
        <v>0.2</v>
      </c>
      <c r="C976" s="9">
        <v>1.9</v>
      </c>
      <c r="D976" s="9">
        <v>5.4</v>
      </c>
      <c r="E976" s="2">
        <v>0</v>
      </c>
      <c r="F976" s="2">
        <v>47</v>
      </c>
      <c r="G976" s="9">
        <v>0</v>
      </c>
      <c r="H976" s="1" t="s">
        <v>8</v>
      </c>
    </row>
    <row r="977" spans="1:8" ht="15.75">
      <c r="A977" s="4">
        <v>45433.75</v>
      </c>
      <c r="B977" s="9">
        <v>15.4</v>
      </c>
      <c r="C977" s="9">
        <v>1.9</v>
      </c>
      <c r="D977" s="9">
        <v>3.9</v>
      </c>
      <c r="E977" s="2">
        <v>0</v>
      </c>
      <c r="F977" s="2">
        <v>93</v>
      </c>
      <c r="G977" s="9">
        <v>0</v>
      </c>
      <c r="H977" s="1" t="s">
        <v>8</v>
      </c>
    </row>
    <row r="978" spans="1:8" ht="15.75">
      <c r="A978" s="4">
        <v>45452</v>
      </c>
      <c r="B978" s="9">
        <v>9.5</v>
      </c>
      <c r="C978" s="9">
        <v>1.9</v>
      </c>
      <c r="D978" s="9">
        <v>3.3</v>
      </c>
      <c r="E978" s="2">
        <v>0</v>
      </c>
      <c r="F978" s="2">
        <v>87</v>
      </c>
      <c r="G978" s="9">
        <v>0</v>
      </c>
      <c r="H978" s="1" t="s">
        <v>8</v>
      </c>
    </row>
    <row r="979" spans="1:8" ht="15.75">
      <c r="A979" s="4">
        <v>45461.75</v>
      </c>
      <c r="B979" s="9">
        <v>22.9</v>
      </c>
      <c r="C979" s="9">
        <v>1.9</v>
      </c>
      <c r="D979" s="9">
        <v>5.6</v>
      </c>
      <c r="E979" s="2">
        <v>0</v>
      </c>
      <c r="F979" s="2">
        <v>57</v>
      </c>
      <c r="G979" s="9">
        <v>0</v>
      </c>
      <c r="H979" s="1" t="s">
        <v>8</v>
      </c>
    </row>
    <row r="980" spans="1:8" ht="15.75">
      <c r="A980" s="4">
        <v>45483.75</v>
      </c>
      <c r="B980" s="9">
        <v>25.2</v>
      </c>
      <c r="C980" s="9">
        <v>1.9</v>
      </c>
      <c r="D980" s="9">
        <v>6.2</v>
      </c>
      <c r="E980" s="2">
        <v>0</v>
      </c>
      <c r="F980" s="2">
        <v>42</v>
      </c>
      <c r="G980" s="9">
        <v>0</v>
      </c>
      <c r="H980" s="1" t="s">
        <v>8</v>
      </c>
    </row>
    <row r="981" spans="1:8" ht="15.75">
      <c r="A981" s="4">
        <v>45517</v>
      </c>
      <c r="B981" s="9">
        <v>11.5</v>
      </c>
      <c r="C981" s="9">
        <v>1.9</v>
      </c>
      <c r="D981" s="9">
        <v>3.3</v>
      </c>
      <c r="E981" s="2">
        <v>0</v>
      </c>
      <c r="F981" s="2">
        <v>89</v>
      </c>
      <c r="G981" s="9">
        <v>0</v>
      </c>
      <c r="H981" s="1" t="s">
        <v>8</v>
      </c>
    </row>
    <row r="982" spans="1:8" ht="15.75">
      <c r="A982" s="4">
        <v>45481</v>
      </c>
      <c r="B982" s="9">
        <v>16.7</v>
      </c>
      <c r="C982" s="9">
        <v>1.9</v>
      </c>
      <c r="D982" s="9">
        <v>4.7</v>
      </c>
      <c r="E982" s="2">
        <v>100</v>
      </c>
      <c r="F982" s="2">
        <v>98</v>
      </c>
      <c r="G982" s="9">
        <v>1.1000000000000001</v>
      </c>
      <c r="H982" s="1" t="s">
        <v>15</v>
      </c>
    </row>
    <row r="983" spans="1:8" ht="15.75">
      <c r="A983" s="4">
        <v>45208.75</v>
      </c>
      <c r="B983" s="9">
        <v>4.0999999999999996</v>
      </c>
      <c r="C983" s="9">
        <v>1.9</v>
      </c>
      <c r="D983" s="9">
        <v>4</v>
      </c>
      <c r="E983" s="2">
        <v>13</v>
      </c>
      <c r="F983" s="2">
        <v>89</v>
      </c>
      <c r="G983" s="9">
        <v>0</v>
      </c>
      <c r="H983" s="1" t="s">
        <v>10</v>
      </c>
    </row>
    <row r="984" spans="1:8" ht="15.75">
      <c r="A984" s="4">
        <v>45513.5</v>
      </c>
      <c r="B984" s="9">
        <v>25.8</v>
      </c>
      <c r="C984" s="9">
        <v>1.9</v>
      </c>
      <c r="D984" s="9">
        <v>5.3</v>
      </c>
      <c r="E984" s="2">
        <v>25</v>
      </c>
      <c r="F984" s="2">
        <v>49</v>
      </c>
      <c r="G984" s="9">
        <v>0</v>
      </c>
      <c r="H984" s="1" t="s">
        <v>10</v>
      </c>
    </row>
    <row r="985" spans="1:8" ht="15.75">
      <c r="A985" s="4">
        <v>45246.25</v>
      </c>
      <c r="B985" s="9">
        <v>0.4</v>
      </c>
      <c r="C985" s="9">
        <v>1.9</v>
      </c>
      <c r="D985" s="9">
        <v>4.3</v>
      </c>
      <c r="E985" s="2">
        <v>100</v>
      </c>
      <c r="F985" s="2">
        <v>95</v>
      </c>
      <c r="G985" s="9">
        <v>0</v>
      </c>
      <c r="H985" s="1" t="s">
        <v>22</v>
      </c>
    </row>
    <row r="986" spans="1:8" ht="15.75">
      <c r="A986" s="4">
        <v>45247.5</v>
      </c>
      <c r="B986" s="9">
        <v>0</v>
      </c>
      <c r="C986" s="9">
        <v>1.9</v>
      </c>
      <c r="D986" s="9">
        <v>4.9000000000000004</v>
      </c>
      <c r="E986" s="2">
        <v>100</v>
      </c>
      <c r="F986" s="2">
        <v>97</v>
      </c>
      <c r="G986" s="9">
        <v>0.4</v>
      </c>
      <c r="H986" s="1" t="s">
        <v>22</v>
      </c>
    </row>
    <row r="987" spans="1:8" ht="15.75">
      <c r="A987" s="4">
        <v>45221.75</v>
      </c>
      <c r="B987" s="9">
        <v>8</v>
      </c>
      <c r="C987" s="9">
        <v>1.9</v>
      </c>
      <c r="D987" s="9">
        <v>3.5</v>
      </c>
      <c r="E987" s="2">
        <v>100</v>
      </c>
      <c r="F987" s="2">
        <v>99</v>
      </c>
      <c r="G987" s="9">
        <v>1.1000000000000001</v>
      </c>
      <c r="H987" s="1" t="s">
        <v>14</v>
      </c>
    </row>
    <row r="988" spans="1:8" ht="15.75">
      <c r="A988" s="4">
        <v>45226</v>
      </c>
      <c r="B988" s="9">
        <v>1.5</v>
      </c>
      <c r="C988" s="9">
        <v>1.9</v>
      </c>
      <c r="D988" s="9">
        <v>4.5999999999999996</v>
      </c>
      <c r="E988" s="2">
        <v>100</v>
      </c>
      <c r="F988" s="2">
        <v>98</v>
      </c>
      <c r="G988" s="9">
        <v>0</v>
      </c>
      <c r="H988" s="1" t="s">
        <v>14</v>
      </c>
    </row>
    <row r="989" spans="1:8" ht="15.75">
      <c r="A989" s="4">
        <v>45236.25</v>
      </c>
      <c r="B989" s="9">
        <v>7</v>
      </c>
      <c r="C989" s="9">
        <v>1.9</v>
      </c>
      <c r="D989" s="9">
        <v>3.3</v>
      </c>
      <c r="E989" s="2">
        <v>100</v>
      </c>
      <c r="F989" s="2">
        <v>99</v>
      </c>
      <c r="G989" s="9">
        <v>0.2</v>
      </c>
      <c r="H989" s="1" t="s">
        <v>14</v>
      </c>
    </row>
    <row r="990" spans="1:8" ht="15.75">
      <c r="A990" s="4">
        <v>45242.25</v>
      </c>
      <c r="B990" s="9">
        <v>5</v>
      </c>
      <c r="C990" s="9">
        <v>1.9</v>
      </c>
      <c r="D990" s="9">
        <v>5</v>
      </c>
      <c r="E990" s="2">
        <v>100</v>
      </c>
      <c r="F990" s="2">
        <v>100</v>
      </c>
      <c r="G990" s="9">
        <v>0.1</v>
      </c>
      <c r="H990" s="1" t="s">
        <v>14</v>
      </c>
    </row>
    <row r="991" spans="1:8" ht="15.75">
      <c r="A991" s="4">
        <v>45346</v>
      </c>
      <c r="B991" s="9">
        <v>6.6</v>
      </c>
      <c r="C991" s="9">
        <v>1.9</v>
      </c>
      <c r="D991" s="9">
        <v>3.5</v>
      </c>
      <c r="E991" s="2">
        <v>100</v>
      </c>
      <c r="F991" s="2">
        <v>100</v>
      </c>
      <c r="G991" s="9">
        <v>0.5</v>
      </c>
      <c r="H991" s="1" t="s">
        <v>14</v>
      </c>
    </row>
    <row r="992" spans="1:8" ht="15.75">
      <c r="A992" s="4">
        <v>45501.5</v>
      </c>
      <c r="B992" s="9">
        <v>18.100000000000001</v>
      </c>
      <c r="C992" s="9">
        <v>1.9</v>
      </c>
      <c r="D992" s="9">
        <v>5.0999999999999996</v>
      </c>
      <c r="E992" s="2">
        <v>100</v>
      </c>
      <c r="F992" s="2">
        <v>98</v>
      </c>
      <c r="G992" s="9">
        <v>1.5</v>
      </c>
      <c r="H992" s="1" t="s">
        <v>14</v>
      </c>
    </row>
    <row r="993" spans="1:8" ht="15.75">
      <c r="A993" s="4">
        <v>45168</v>
      </c>
      <c r="B993" s="9">
        <v>20.7</v>
      </c>
      <c r="C993" s="9">
        <v>1.9</v>
      </c>
      <c r="D993" s="9">
        <v>4.5999999999999996</v>
      </c>
      <c r="E993" s="2">
        <v>50</v>
      </c>
      <c r="F993" s="2">
        <v>78</v>
      </c>
      <c r="G993" s="9">
        <v>0</v>
      </c>
      <c r="H993" s="1" t="s">
        <v>12</v>
      </c>
    </row>
    <row r="994" spans="1:8" ht="15.75">
      <c r="A994" s="4">
        <v>45410.5</v>
      </c>
      <c r="B994" s="9">
        <v>18.600000000000001</v>
      </c>
      <c r="C994" s="9">
        <v>1.9</v>
      </c>
      <c r="D994" s="9">
        <v>5.3</v>
      </c>
      <c r="E994" s="2">
        <v>50</v>
      </c>
      <c r="F994" s="2">
        <v>39</v>
      </c>
      <c r="G994" s="9">
        <v>0</v>
      </c>
      <c r="H994" s="1" t="s">
        <v>12</v>
      </c>
    </row>
    <row r="995" spans="1:8" ht="15.75">
      <c r="A995" s="4">
        <v>45297.5</v>
      </c>
      <c r="B995" s="9">
        <v>-6.9</v>
      </c>
      <c r="C995" s="9">
        <v>1.9</v>
      </c>
      <c r="D995" s="9">
        <v>4.2</v>
      </c>
      <c r="E995" s="2">
        <v>63</v>
      </c>
      <c r="F995" s="2">
        <v>70</v>
      </c>
      <c r="G995" s="9">
        <v>0</v>
      </c>
      <c r="H995" s="1" t="s">
        <v>25</v>
      </c>
    </row>
    <row r="996" spans="1:8" ht="15.75">
      <c r="A996" s="4">
        <v>45268.25</v>
      </c>
      <c r="B996" s="9">
        <v>-5.7</v>
      </c>
      <c r="C996" s="9">
        <v>1.9</v>
      </c>
      <c r="D996" s="9">
        <v>4.3</v>
      </c>
      <c r="E996" s="2">
        <v>100</v>
      </c>
      <c r="F996" s="2">
        <v>88</v>
      </c>
      <c r="G996" s="9">
        <v>0</v>
      </c>
      <c r="H996" s="1" t="s">
        <v>13</v>
      </c>
    </row>
    <row r="997" spans="1:8" ht="15.75">
      <c r="A997" s="4">
        <v>45365</v>
      </c>
      <c r="B997" s="9">
        <v>1.5</v>
      </c>
      <c r="C997" s="9">
        <v>1.9</v>
      </c>
      <c r="D997" s="9">
        <v>4.7</v>
      </c>
      <c r="E997" s="2">
        <v>100</v>
      </c>
      <c r="F997" s="2">
        <v>91</v>
      </c>
      <c r="G997" s="9">
        <v>0</v>
      </c>
      <c r="H997" s="1" t="s">
        <v>13</v>
      </c>
    </row>
    <row r="998" spans="1:8" ht="15.75">
      <c r="A998" s="4">
        <v>45226.75</v>
      </c>
      <c r="B998" s="9">
        <v>3</v>
      </c>
      <c r="C998" s="9">
        <v>1.9</v>
      </c>
      <c r="D998" s="9">
        <v>3.6</v>
      </c>
      <c r="E998" s="2">
        <v>4.0999999999999996</v>
      </c>
      <c r="F998" s="2">
        <v>99</v>
      </c>
      <c r="G998" s="9">
        <v>0</v>
      </c>
      <c r="H998" s="1" t="s">
        <v>16</v>
      </c>
    </row>
    <row r="999" spans="1:8" ht="15.75">
      <c r="A999" s="4">
        <v>45230</v>
      </c>
      <c r="B999" s="9">
        <v>6</v>
      </c>
      <c r="C999" s="9">
        <v>1.9</v>
      </c>
      <c r="D999" s="9">
        <v>2.8</v>
      </c>
      <c r="E999" s="2">
        <v>0</v>
      </c>
      <c r="F999" s="2">
        <v>100</v>
      </c>
      <c r="G999" s="9">
        <v>0</v>
      </c>
      <c r="H999" s="1" t="s">
        <v>16</v>
      </c>
    </row>
    <row r="1000" spans="1:8" ht="15.75">
      <c r="A1000" s="4">
        <v>45266.25</v>
      </c>
      <c r="B1000" s="9">
        <v>-8.1999999999999993</v>
      </c>
      <c r="C1000" s="9">
        <v>1.9</v>
      </c>
      <c r="D1000" s="9">
        <v>4.5</v>
      </c>
      <c r="E1000" s="2">
        <v>88</v>
      </c>
      <c r="F1000" s="2">
        <v>92</v>
      </c>
      <c r="G1000" s="9">
        <v>0</v>
      </c>
      <c r="H1000" s="1" t="s">
        <v>24</v>
      </c>
    </row>
    <row r="1001" spans="1:8" ht="15.75">
      <c r="A1001" s="4">
        <v>45247.75</v>
      </c>
      <c r="B1001" s="9">
        <v>-0.5</v>
      </c>
      <c r="C1001" s="9">
        <v>1.8</v>
      </c>
      <c r="D1001" s="9">
        <v>4.4000000000000004</v>
      </c>
      <c r="E1001" s="2">
        <v>100</v>
      </c>
      <c r="F1001" s="2">
        <v>91</v>
      </c>
      <c r="G1001" s="9">
        <v>0</v>
      </c>
      <c r="H1001" s="1" t="s">
        <v>11</v>
      </c>
    </row>
    <row r="1002" spans="1:8" ht="15.75">
      <c r="A1002" s="4">
        <v>45248.25</v>
      </c>
      <c r="B1002" s="9">
        <v>-2.2999999999999998</v>
      </c>
      <c r="C1002" s="9">
        <v>1.8</v>
      </c>
      <c r="D1002" s="9">
        <v>3.9</v>
      </c>
      <c r="E1002" s="2">
        <v>100</v>
      </c>
      <c r="F1002" s="2">
        <v>85</v>
      </c>
      <c r="G1002" s="9">
        <v>0</v>
      </c>
      <c r="H1002" s="1" t="s">
        <v>11</v>
      </c>
    </row>
    <row r="1003" spans="1:8" ht="15.75">
      <c r="A1003" s="4">
        <v>45268.75</v>
      </c>
      <c r="B1003" s="9">
        <v>-5.5</v>
      </c>
      <c r="C1003" s="9">
        <v>1.8</v>
      </c>
      <c r="D1003" s="9">
        <v>4.5999999999999996</v>
      </c>
      <c r="E1003" s="2">
        <v>100</v>
      </c>
      <c r="F1003" s="2">
        <v>81</v>
      </c>
      <c r="G1003" s="9">
        <v>0</v>
      </c>
      <c r="H1003" s="1" t="s">
        <v>11</v>
      </c>
    </row>
    <row r="1004" spans="1:8" ht="15.75">
      <c r="A1004" s="4">
        <v>45335.75</v>
      </c>
      <c r="B1004" s="9">
        <v>1.5</v>
      </c>
      <c r="C1004" s="9">
        <v>1.8</v>
      </c>
      <c r="D1004" s="9">
        <v>3.3</v>
      </c>
      <c r="E1004" s="2">
        <v>100</v>
      </c>
      <c r="F1004" s="2">
        <v>97</v>
      </c>
      <c r="G1004" s="9">
        <v>0</v>
      </c>
      <c r="H1004" s="1" t="s">
        <v>11</v>
      </c>
    </row>
    <row r="1005" spans="1:8" ht="15.75">
      <c r="A1005" s="4">
        <v>45349.5</v>
      </c>
      <c r="B1005" s="9">
        <v>8</v>
      </c>
      <c r="C1005" s="9">
        <v>1.8</v>
      </c>
      <c r="D1005" s="9">
        <v>5</v>
      </c>
      <c r="E1005" s="2">
        <v>100</v>
      </c>
      <c r="F1005" s="2">
        <v>90</v>
      </c>
      <c r="G1005" s="9">
        <v>0</v>
      </c>
      <c r="H1005" s="1" t="s">
        <v>11</v>
      </c>
    </row>
    <row r="1006" spans="1:8" ht="15.75">
      <c r="A1006" s="4">
        <v>45351.75</v>
      </c>
      <c r="B1006" s="9">
        <v>3.1</v>
      </c>
      <c r="C1006" s="9">
        <v>1.8</v>
      </c>
      <c r="D1006" s="9">
        <v>3.1</v>
      </c>
      <c r="E1006" s="2">
        <v>100</v>
      </c>
      <c r="F1006" s="2">
        <v>86</v>
      </c>
      <c r="G1006" s="9">
        <v>0</v>
      </c>
      <c r="H1006" s="1" t="s">
        <v>11</v>
      </c>
    </row>
    <row r="1007" spans="1:8" ht="15.75">
      <c r="A1007" s="4">
        <v>45393.75</v>
      </c>
      <c r="B1007" s="9">
        <v>10.5</v>
      </c>
      <c r="C1007" s="9">
        <v>1.8</v>
      </c>
      <c r="D1007" s="9">
        <v>3.3</v>
      </c>
      <c r="E1007" s="2">
        <v>88</v>
      </c>
      <c r="F1007" s="2">
        <v>56</v>
      </c>
      <c r="G1007" s="9">
        <v>0</v>
      </c>
      <c r="H1007" s="1" t="s">
        <v>11</v>
      </c>
    </row>
    <row r="1008" spans="1:8" ht="15.75">
      <c r="A1008" s="4">
        <v>45394</v>
      </c>
      <c r="B1008" s="9">
        <v>10</v>
      </c>
      <c r="C1008" s="9">
        <v>1.8</v>
      </c>
      <c r="D1008" s="9">
        <v>4.4000000000000004</v>
      </c>
      <c r="E1008" s="2">
        <v>100</v>
      </c>
      <c r="F1008" s="2">
        <v>65</v>
      </c>
      <c r="G1008" s="9">
        <v>0</v>
      </c>
      <c r="H1008" s="1" t="s">
        <v>11</v>
      </c>
    </row>
    <row r="1009" spans="1:8" ht="15.75">
      <c r="A1009" s="4">
        <v>45403</v>
      </c>
      <c r="B1009" s="9">
        <v>2.9</v>
      </c>
      <c r="C1009" s="9">
        <v>1.8</v>
      </c>
      <c r="D1009" s="9">
        <v>4.8</v>
      </c>
      <c r="E1009" s="2">
        <v>100</v>
      </c>
      <c r="F1009" s="2">
        <v>99</v>
      </c>
      <c r="G1009" s="9">
        <v>0</v>
      </c>
      <c r="H1009" s="1" t="s">
        <v>11</v>
      </c>
    </row>
    <row r="1010" spans="1:8" ht="15.75">
      <c r="A1010" s="4">
        <v>45451.25</v>
      </c>
      <c r="B1010" s="9">
        <v>12.4</v>
      </c>
      <c r="C1010" s="9">
        <v>1.8</v>
      </c>
      <c r="D1010" s="9">
        <v>5.5</v>
      </c>
      <c r="E1010" s="2">
        <v>88</v>
      </c>
      <c r="F1010" s="2">
        <v>81</v>
      </c>
      <c r="G1010" s="9">
        <v>0</v>
      </c>
      <c r="H1010" s="1" t="s">
        <v>11</v>
      </c>
    </row>
    <row r="1011" spans="1:8" ht="15.75">
      <c r="A1011" s="4">
        <v>45456.5</v>
      </c>
      <c r="B1011" s="9">
        <v>19.8</v>
      </c>
      <c r="C1011" s="9">
        <v>1.8</v>
      </c>
      <c r="D1011" s="9">
        <v>5.4</v>
      </c>
      <c r="E1011" s="2">
        <v>88</v>
      </c>
      <c r="F1011" s="2">
        <v>38</v>
      </c>
      <c r="G1011" s="9">
        <v>0</v>
      </c>
      <c r="H1011" s="1" t="s">
        <v>11</v>
      </c>
    </row>
    <row r="1012" spans="1:8" ht="15.75">
      <c r="A1012" s="4">
        <v>45457.5</v>
      </c>
      <c r="B1012" s="9">
        <v>16.5</v>
      </c>
      <c r="C1012" s="9">
        <v>1.8</v>
      </c>
      <c r="D1012" s="9">
        <v>4.3</v>
      </c>
      <c r="E1012" s="2">
        <v>88</v>
      </c>
      <c r="F1012" s="2">
        <v>67</v>
      </c>
      <c r="G1012" s="9">
        <v>0</v>
      </c>
      <c r="H1012" s="1" t="s">
        <v>11</v>
      </c>
    </row>
    <row r="1013" spans="1:8" ht="15.75">
      <c r="A1013" s="4">
        <v>45491</v>
      </c>
      <c r="B1013" s="9">
        <v>20.5</v>
      </c>
      <c r="C1013" s="9">
        <v>1.8</v>
      </c>
      <c r="D1013" s="9">
        <v>5.0999999999999996</v>
      </c>
      <c r="E1013" s="2">
        <v>100</v>
      </c>
      <c r="F1013" s="2">
        <v>71</v>
      </c>
      <c r="G1013" s="9">
        <v>0.2</v>
      </c>
      <c r="H1013" s="1" t="s">
        <v>11</v>
      </c>
    </row>
    <row r="1014" spans="1:8" ht="15.75">
      <c r="A1014" s="4">
        <v>45516.75</v>
      </c>
      <c r="B1014" s="9">
        <v>14.9</v>
      </c>
      <c r="C1014" s="9">
        <v>1.8</v>
      </c>
      <c r="D1014" s="9">
        <v>7.2</v>
      </c>
      <c r="E1014" s="2">
        <v>88</v>
      </c>
      <c r="F1014" s="2">
        <v>85</v>
      </c>
      <c r="G1014" s="9">
        <v>0</v>
      </c>
      <c r="H1014" s="1" t="s">
        <v>11</v>
      </c>
    </row>
    <row r="1015" spans="1:8" ht="15.75">
      <c r="A1015" s="4">
        <v>45177.25</v>
      </c>
      <c r="B1015" s="9">
        <v>10.8</v>
      </c>
      <c r="C1015" s="9">
        <v>1.8</v>
      </c>
      <c r="D1015" s="9">
        <v>3.2</v>
      </c>
      <c r="E1015" s="2">
        <v>63</v>
      </c>
      <c r="F1015" s="2">
        <v>88</v>
      </c>
      <c r="G1015" s="9">
        <v>0</v>
      </c>
      <c r="H1015" s="1" t="s">
        <v>9</v>
      </c>
    </row>
    <row r="1016" spans="1:8" ht="15.75">
      <c r="A1016" s="4">
        <v>45371.5</v>
      </c>
      <c r="B1016" s="9">
        <v>7.9</v>
      </c>
      <c r="C1016" s="9">
        <v>1.8</v>
      </c>
      <c r="D1016" s="9">
        <v>4</v>
      </c>
      <c r="E1016" s="2">
        <v>75</v>
      </c>
      <c r="F1016" s="2">
        <v>57</v>
      </c>
      <c r="G1016" s="9">
        <v>0</v>
      </c>
      <c r="H1016" s="1" t="s">
        <v>9</v>
      </c>
    </row>
    <row r="1017" spans="1:8" ht="15.75">
      <c r="A1017" s="4">
        <v>45420.75</v>
      </c>
      <c r="B1017" s="9">
        <v>8.3000000000000007</v>
      </c>
      <c r="C1017" s="9">
        <v>1.8</v>
      </c>
      <c r="D1017" s="9">
        <v>5.4</v>
      </c>
      <c r="E1017" s="2">
        <v>63</v>
      </c>
      <c r="F1017" s="2">
        <v>46</v>
      </c>
      <c r="G1017" s="9">
        <v>0</v>
      </c>
      <c r="H1017" s="1" t="s">
        <v>9</v>
      </c>
    </row>
    <row r="1018" spans="1:8" ht="15.75">
      <c r="A1018" s="4">
        <v>45486.5</v>
      </c>
      <c r="B1018" s="9">
        <v>26.9</v>
      </c>
      <c r="C1018" s="9">
        <v>1.8</v>
      </c>
      <c r="D1018" s="9">
        <v>4.5</v>
      </c>
      <c r="E1018" s="2">
        <v>75</v>
      </c>
      <c r="F1018" s="2">
        <v>80</v>
      </c>
      <c r="G1018" s="9">
        <v>0</v>
      </c>
      <c r="H1018" s="1" t="s">
        <v>9</v>
      </c>
    </row>
    <row r="1019" spans="1:8" ht="15.75">
      <c r="A1019" s="4">
        <v>45190</v>
      </c>
      <c r="B1019" s="9">
        <v>11.3</v>
      </c>
      <c r="C1019" s="9">
        <v>1.8</v>
      </c>
      <c r="D1019" s="9">
        <v>2.4</v>
      </c>
      <c r="E1019" s="2">
        <v>0</v>
      </c>
      <c r="F1019" s="2">
        <v>91</v>
      </c>
      <c r="G1019" s="9">
        <v>0</v>
      </c>
      <c r="H1019" s="1" t="s">
        <v>8</v>
      </c>
    </row>
    <row r="1020" spans="1:8" ht="15.75">
      <c r="A1020" s="4">
        <v>45194</v>
      </c>
      <c r="B1020" s="9">
        <v>10.6</v>
      </c>
      <c r="C1020" s="9">
        <v>1.8</v>
      </c>
      <c r="D1020" s="9">
        <v>3.6</v>
      </c>
      <c r="E1020" s="2">
        <v>0</v>
      </c>
      <c r="F1020" s="2">
        <v>92</v>
      </c>
      <c r="G1020" s="9">
        <v>0</v>
      </c>
      <c r="H1020" s="1" t="s">
        <v>8</v>
      </c>
    </row>
    <row r="1021" spans="1:8" ht="15.75">
      <c r="A1021" s="4">
        <v>45197.25</v>
      </c>
      <c r="B1021" s="9">
        <v>14.1</v>
      </c>
      <c r="C1021" s="9">
        <v>1.8</v>
      </c>
      <c r="D1021" s="9">
        <v>4</v>
      </c>
      <c r="E1021" s="2">
        <v>0</v>
      </c>
      <c r="F1021" s="2">
        <v>83</v>
      </c>
      <c r="G1021" s="9">
        <v>0</v>
      </c>
      <c r="H1021" s="1" t="s">
        <v>8</v>
      </c>
    </row>
    <row r="1022" spans="1:8" ht="15.75">
      <c r="A1022" s="4">
        <v>45380.75</v>
      </c>
      <c r="B1022" s="9">
        <v>8.3000000000000007</v>
      </c>
      <c r="C1022" s="9">
        <v>1.8</v>
      </c>
      <c r="D1022" s="9">
        <v>2.7</v>
      </c>
      <c r="E1022" s="2">
        <v>0</v>
      </c>
      <c r="F1022" s="2">
        <v>65</v>
      </c>
      <c r="G1022" s="9">
        <v>0</v>
      </c>
      <c r="H1022" s="1" t="s">
        <v>8</v>
      </c>
    </row>
    <row r="1023" spans="1:8" ht="15.75">
      <c r="A1023" s="4">
        <v>45391.75</v>
      </c>
      <c r="B1023" s="9">
        <v>20.399999999999999</v>
      </c>
      <c r="C1023" s="9">
        <v>1.8</v>
      </c>
      <c r="D1023" s="9">
        <v>3.2</v>
      </c>
      <c r="E1023" s="2">
        <v>0</v>
      </c>
      <c r="F1023" s="2">
        <v>52</v>
      </c>
      <c r="G1023" s="9">
        <v>0</v>
      </c>
      <c r="H1023" s="1" t="s">
        <v>8</v>
      </c>
    </row>
    <row r="1024" spans="1:8" ht="15.75">
      <c r="A1024" s="4">
        <v>45413</v>
      </c>
      <c r="B1024" s="9">
        <v>10.199999999999999</v>
      </c>
      <c r="C1024" s="9">
        <v>1.8</v>
      </c>
      <c r="D1024" s="9">
        <v>2.4</v>
      </c>
      <c r="E1024" s="2">
        <v>0</v>
      </c>
      <c r="F1024" s="2">
        <v>66</v>
      </c>
      <c r="G1024" s="9">
        <v>0</v>
      </c>
      <c r="H1024" s="1" t="s">
        <v>8</v>
      </c>
    </row>
    <row r="1025" spans="1:8" ht="15.75">
      <c r="A1025" s="4">
        <v>45414</v>
      </c>
      <c r="B1025" s="9">
        <v>12.6</v>
      </c>
      <c r="C1025" s="9">
        <v>1.8</v>
      </c>
      <c r="D1025" s="9">
        <v>4.5999999999999996</v>
      </c>
      <c r="E1025" s="2">
        <v>0</v>
      </c>
      <c r="F1025" s="2">
        <v>65</v>
      </c>
      <c r="G1025" s="9">
        <v>0</v>
      </c>
      <c r="H1025" s="1" t="s">
        <v>8</v>
      </c>
    </row>
    <row r="1026" spans="1:8" ht="15.75">
      <c r="A1026" s="4">
        <v>45443.25</v>
      </c>
      <c r="B1026" s="9">
        <v>19.100000000000001</v>
      </c>
      <c r="C1026" s="9">
        <v>1.8</v>
      </c>
      <c r="D1026" s="9">
        <v>3.8</v>
      </c>
      <c r="E1026" s="2">
        <v>0</v>
      </c>
      <c r="F1026" s="2">
        <v>67</v>
      </c>
      <c r="G1026" s="9">
        <v>0</v>
      </c>
      <c r="H1026" s="1" t="s">
        <v>8</v>
      </c>
    </row>
    <row r="1027" spans="1:8" ht="15.75">
      <c r="A1027" s="4">
        <v>45459.25</v>
      </c>
      <c r="B1027" s="9">
        <v>18.5</v>
      </c>
      <c r="C1027" s="9">
        <v>1.8</v>
      </c>
      <c r="D1027" s="9">
        <v>4.0999999999999996</v>
      </c>
      <c r="E1027" s="2">
        <v>0</v>
      </c>
      <c r="F1027" s="2">
        <v>69</v>
      </c>
      <c r="G1027" s="9">
        <v>0</v>
      </c>
      <c r="H1027" s="1" t="s">
        <v>8</v>
      </c>
    </row>
    <row r="1028" spans="1:8" ht="15.75">
      <c r="A1028" s="4">
        <v>45464.75</v>
      </c>
      <c r="B1028" s="9">
        <v>21</v>
      </c>
      <c r="C1028" s="9">
        <v>1.8</v>
      </c>
      <c r="D1028" s="9">
        <v>4.5999999999999996</v>
      </c>
      <c r="E1028" s="2">
        <v>0</v>
      </c>
      <c r="F1028" s="2">
        <v>49</v>
      </c>
      <c r="G1028" s="9">
        <v>0</v>
      </c>
      <c r="H1028" s="1" t="s">
        <v>8</v>
      </c>
    </row>
    <row r="1029" spans="1:8" ht="15.75">
      <c r="A1029" s="4">
        <v>45500.5</v>
      </c>
      <c r="B1029" s="9">
        <v>25.1</v>
      </c>
      <c r="C1029" s="9">
        <v>1.8</v>
      </c>
      <c r="D1029" s="9">
        <v>6.3</v>
      </c>
      <c r="E1029" s="2">
        <v>0</v>
      </c>
      <c r="F1029" s="2">
        <v>46</v>
      </c>
      <c r="G1029" s="9">
        <v>0</v>
      </c>
      <c r="H1029" s="1" t="s">
        <v>8</v>
      </c>
    </row>
    <row r="1030" spans="1:8" ht="15.75">
      <c r="A1030" s="4">
        <v>45506</v>
      </c>
      <c r="B1030" s="9">
        <v>14.2</v>
      </c>
      <c r="C1030" s="9">
        <v>1.8</v>
      </c>
      <c r="D1030" s="9">
        <v>3.6</v>
      </c>
      <c r="E1030" s="2">
        <v>0</v>
      </c>
      <c r="F1030" s="2">
        <v>86</v>
      </c>
      <c r="G1030" s="9">
        <v>0</v>
      </c>
      <c r="H1030" s="1" t="s">
        <v>8</v>
      </c>
    </row>
    <row r="1031" spans="1:8" ht="15.75">
      <c r="A1031" s="4">
        <v>45435</v>
      </c>
      <c r="B1031" s="9">
        <v>15.8</v>
      </c>
      <c r="C1031" s="9">
        <v>1.8</v>
      </c>
      <c r="D1031" s="9">
        <v>5.4</v>
      </c>
      <c r="E1031" s="2">
        <v>88</v>
      </c>
      <c r="F1031" s="2">
        <v>82</v>
      </c>
      <c r="G1031" s="9">
        <v>0.5</v>
      </c>
      <c r="H1031" s="1" t="s">
        <v>15</v>
      </c>
    </row>
    <row r="1032" spans="1:8" ht="15.75">
      <c r="A1032" s="4">
        <v>45172.25</v>
      </c>
      <c r="B1032" s="9">
        <v>12.9</v>
      </c>
      <c r="C1032" s="9">
        <v>1.8</v>
      </c>
      <c r="D1032" s="9">
        <v>2.7</v>
      </c>
      <c r="E1032" s="2">
        <v>13</v>
      </c>
      <c r="F1032" s="2">
        <v>95</v>
      </c>
      <c r="G1032" s="9">
        <v>0</v>
      </c>
      <c r="H1032" s="1" t="s">
        <v>10</v>
      </c>
    </row>
    <row r="1033" spans="1:8" ht="15.75">
      <c r="A1033" s="4">
        <v>45172.5</v>
      </c>
      <c r="B1033" s="9">
        <v>20.399999999999999</v>
      </c>
      <c r="C1033" s="9">
        <v>1.8</v>
      </c>
      <c r="D1033" s="9">
        <v>6.1</v>
      </c>
      <c r="E1033" s="2">
        <v>25</v>
      </c>
      <c r="F1033" s="2">
        <v>51</v>
      </c>
      <c r="G1033" s="9">
        <v>0</v>
      </c>
      <c r="H1033" s="1" t="s">
        <v>10</v>
      </c>
    </row>
    <row r="1034" spans="1:8" ht="15.75">
      <c r="A1034" s="4">
        <v>45252.75</v>
      </c>
      <c r="B1034" s="9">
        <v>-7.8</v>
      </c>
      <c r="C1034" s="9">
        <v>1.8</v>
      </c>
      <c r="D1034" s="9">
        <v>2.7</v>
      </c>
      <c r="E1034" s="2">
        <v>25</v>
      </c>
      <c r="F1034" s="2">
        <v>82</v>
      </c>
      <c r="G1034" s="9">
        <v>0</v>
      </c>
      <c r="H1034" s="1" t="s">
        <v>10</v>
      </c>
    </row>
    <row r="1035" spans="1:8" ht="15.75">
      <c r="A1035" s="4">
        <v>45244</v>
      </c>
      <c r="B1035" s="9">
        <v>3</v>
      </c>
      <c r="C1035" s="9">
        <v>1.8</v>
      </c>
      <c r="D1035" s="9">
        <v>3.5</v>
      </c>
      <c r="E1035" s="2">
        <v>100</v>
      </c>
      <c r="F1035" s="2">
        <v>97</v>
      </c>
      <c r="G1035" s="9">
        <v>0</v>
      </c>
      <c r="H1035" s="1" t="s">
        <v>13</v>
      </c>
    </row>
    <row r="1036" spans="1:8" ht="15.75">
      <c r="A1036" s="4">
        <v>45265.75</v>
      </c>
      <c r="B1036" s="9">
        <v>-3.9</v>
      </c>
      <c r="C1036" s="9">
        <v>1.8</v>
      </c>
      <c r="D1036" s="9">
        <v>4.5</v>
      </c>
      <c r="E1036" s="2">
        <v>100</v>
      </c>
      <c r="F1036" s="2">
        <v>91</v>
      </c>
      <c r="G1036" s="9">
        <v>0</v>
      </c>
      <c r="H1036" s="1" t="s">
        <v>13</v>
      </c>
    </row>
    <row r="1037" spans="1:8" ht="15.75">
      <c r="A1037" s="4">
        <v>45322.25</v>
      </c>
      <c r="B1037" s="9">
        <v>-2</v>
      </c>
      <c r="C1037" s="9">
        <v>1.8</v>
      </c>
      <c r="D1037" s="9">
        <v>4.5999999999999996</v>
      </c>
      <c r="E1037" s="2">
        <v>25</v>
      </c>
      <c r="F1037" s="2">
        <v>93</v>
      </c>
      <c r="G1037" s="9">
        <v>0</v>
      </c>
      <c r="H1037" s="1" t="s">
        <v>13</v>
      </c>
    </row>
    <row r="1038" spans="1:8" ht="15.75">
      <c r="A1038" s="4">
        <v>45347.75</v>
      </c>
      <c r="B1038" s="9">
        <v>6.5</v>
      </c>
      <c r="C1038" s="9">
        <v>1.8</v>
      </c>
      <c r="D1038" s="9">
        <v>3.9</v>
      </c>
      <c r="E1038" s="2">
        <v>88</v>
      </c>
      <c r="F1038" s="2">
        <v>98</v>
      </c>
      <c r="G1038" s="9">
        <v>0</v>
      </c>
      <c r="H1038" s="1" t="s">
        <v>13</v>
      </c>
    </row>
    <row r="1039" spans="1:8" ht="15.75">
      <c r="A1039" s="4">
        <v>45368</v>
      </c>
      <c r="B1039" s="9">
        <v>8.1</v>
      </c>
      <c r="C1039" s="9">
        <v>1.8</v>
      </c>
      <c r="D1039" s="9">
        <v>4.5999999999999996</v>
      </c>
      <c r="E1039" s="2">
        <v>100</v>
      </c>
      <c r="F1039" s="2">
        <v>98</v>
      </c>
      <c r="G1039" s="9">
        <v>0</v>
      </c>
      <c r="H1039" s="1" t="s">
        <v>13</v>
      </c>
    </row>
    <row r="1040" spans="1:8" ht="15.75">
      <c r="A1040" s="4">
        <v>45201.25</v>
      </c>
      <c r="B1040" s="9">
        <v>8.6999999999999993</v>
      </c>
      <c r="C1040" s="9">
        <v>1.8</v>
      </c>
      <c r="D1040" s="9">
        <v>3</v>
      </c>
      <c r="E1040" s="2">
        <v>3.2</v>
      </c>
      <c r="F1040" s="2">
        <v>97</v>
      </c>
      <c r="G1040" s="9">
        <v>0</v>
      </c>
      <c r="H1040" s="1" t="s">
        <v>16</v>
      </c>
    </row>
    <row r="1041" spans="1:8" ht="15.75">
      <c r="A1041" s="4">
        <v>45377</v>
      </c>
      <c r="B1041" s="9">
        <v>0</v>
      </c>
      <c r="C1041" s="9">
        <v>1.8</v>
      </c>
      <c r="D1041" s="9">
        <v>2.2999999999999998</v>
      </c>
      <c r="E1041" s="2">
        <v>0</v>
      </c>
      <c r="F1041" s="2">
        <v>99</v>
      </c>
      <c r="G1041" s="9">
        <v>0</v>
      </c>
      <c r="H1041" s="1" t="s">
        <v>16</v>
      </c>
    </row>
    <row r="1042" spans="1:8" ht="15.75">
      <c r="A1042" s="4">
        <v>45169.25</v>
      </c>
      <c r="B1042" s="9">
        <v>17.899999999999999</v>
      </c>
      <c r="C1042" s="9">
        <v>1.7</v>
      </c>
      <c r="D1042" s="9">
        <v>4.0999999999999996</v>
      </c>
      <c r="E1042" s="2">
        <v>100</v>
      </c>
      <c r="F1042" s="2">
        <v>92</v>
      </c>
      <c r="G1042" s="9">
        <v>0</v>
      </c>
      <c r="H1042" s="1" t="s">
        <v>11</v>
      </c>
    </row>
    <row r="1043" spans="1:8" ht="15.75">
      <c r="A1043" s="4">
        <v>45213.75</v>
      </c>
      <c r="B1043" s="9">
        <v>11</v>
      </c>
      <c r="C1043" s="9">
        <v>1.7</v>
      </c>
      <c r="D1043" s="9">
        <v>4.2</v>
      </c>
      <c r="E1043" s="2">
        <v>88</v>
      </c>
      <c r="F1043" s="2">
        <v>88</v>
      </c>
      <c r="G1043" s="9">
        <v>0</v>
      </c>
      <c r="H1043" s="1" t="s">
        <v>11</v>
      </c>
    </row>
    <row r="1044" spans="1:8" ht="15.75">
      <c r="A1044" s="4">
        <v>45248</v>
      </c>
      <c r="B1044" s="9">
        <v>-2.8</v>
      </c>
      <c r="C1044" s="9">
        <v>1.7</v>
      </c>
      <c r="D1044" s="9">
        <v>5.0999999999999996</v>
      </c>
      <c r="E1044" s="2">
        <v>88</v>
      </c>
      <c r="F1044" s="2">
        <v>85</v>
      </c>
      <c r="G1044" s="9">
        <v>0</v>
      </c>
      <c r="H1044" s="1" t="s">
        <v>11</v>
      </c>
    </row>
    <row r="1045" spans="1:8" ht="15.75">
      <c r="A1045" s="4">
        <v>45248.75</v>
      </c>
      <c r="B1045" s="9">
        <v>-0.8</v>
      </c>
      <c r="C1045" s="9">
        <v>1.7</v>
      </c>
      <c r="D1045" s="9">
        <v>2.7</v>
      </c>
      <c r="E1045" s="2">
        <v>100</v>
      </c>
      <c r="F1045" s="2">
        <v>90</v>
      </c>
      <c r="G1045" s="9">
        <v>0</v>
      </c>
      <c r="H1045" s="1" t="s">
        <v>11</v>
      </c>
    </row>
    <row r="1046" spans="1:8" ht="15.75">
      <c r="A1046" s="4">
        <v>45263.5</v>
      </c>
      <c r="B1046" s="9">
        <v>-4.0999999999999996</v>
      </c>
      <c r="C1046" s="9">
        <v>1.7</v>
      </c>
      <c r="D1046" s="9">
        <v>4.9000000000000004</v>
      </c>
      <c r="E1046" s="2">
        <v>88</v>
      </c>
      <c r="F1046" s="2">
        <v>87</v>
      </c>
      <c r="G1046" s="9">
        <v>0</v>
      </c>
      <c r="H1046" s="1" t="s">
        <v>11</v>
      </c>
    </row>
    <row r="1047" spans="1:8" ht="15.75">
      <c r="A1047" s="4">
        <v>45275.75</v>
      </c>
      <c r="B1047" s="9">
        <v>-2.6</v>
      </c>
      <c r="C1047" s="9">
        <v>1.7</v>
      </c>
      <c r="D1047" s="9">
        <v>3</v>
      </c>
      <c r="E1047" s="2">
        <v>100</v>
      </c>
      <c r="F1047" s="2">
        <v>89</v>
      </c>
      <c r="G1047" s="9">
        <v>0</v>
      </c>
      <c r="H1047" s="1" t="s">
        <v>11</v>
      </c>
    </row>
    <row r="1048" spans="1:8" ht="15.75">
      <c r="A1048" s="4">
        <v>45297</v>
      </c>
      <c r="B1048" s="9">
        <v>-9.6</v>
      </c>
      <c r="C1048" s="9">
        <v>1.7</v>
      </c>
      <c r="D1048" s="9">
        <v>3.7</v>
      </c>
      <c r="E1048" s="2">
        <v>88</v>
      </c>
      <c r="F1048" s="2">
        <v>79</v>
      </c>
      <c r="G1048" s="9">
        <v>0</v>
      </c>
      <c r="H1048" s="1" t="s">
        <v>11</v>
      </c>
    </row>
    <row r="1049" spans="1:8" ht="15.75">
      <c r="A1049" s="4">
        <v>45298.75</v>
      </c>
      <c r="B1049" s="9">
        <v>-18.399999999999999</v>
      </c>
      <c r="C1049" s="9">
        <v>1.7</v>
      </c>
      <c r="D1049" s="9">
        <v>4.9000000000000004</v>
      </c>
      <c r="E1049" s="2">
        <v>88</v>
      </c>
      <c r="F1049" s="2">
        <v>80</v>
      </c>
      <c r="G1049" s="9">
        <v>0</v>
      </c>
      <c r="H1049" s="1" t="s">
        <v>11</v>
      </c>
    </row>
    <row r="1050" spans="1:8" ht="15.75">
      <c r="A1050" s="4">
        <v>45312.25</v>
      </c>
      <c r="B1050" s="9">
        <v>-4.8</v>
      </c>
      <c r="C1050" s="9">
        <v>1.7</v>
      </c>
      <c r="D1050" s="9">
        <v>4</v>
      </c>
      <c r="E1050" s="2">
        <v>100</v>
      </c>
      <c r="F1050" s="2">
        <v>88</v>
      </c>
      <c r="G1050" s="9">
        <v>0</v>
      </c>
      <c r="H1050" s="1" t="s">
        <v>11</v>
      </c>
    </row>
    <row r="1051" spans="1:8" ht="15.75">
      <c r="A1051" s="4">
        <v>45336.5</v>
      </c>
      <c r="B1051" s="9">
        <v>3</v>
      </c>
      <c r="C1051" s="9">
        <v>1.7</v>
      </c>
      <c r="D1051" s="9">
        <v>3.3</v>
      </c>
      <c r="E1051" s="2">
        <v>100</v>
      </c>
      <c r="F1051" s="2">
        <v>87</v>
      </c>
      <c r="G1051" s="9">
        <v>0</v>
      </c>
      <c r="H1051" s="1" t="s">
        <v>11</v>
      </c>
    </row>
    <row r="1052" spans="1:8" ht="15.75">
      <c r="A1052" s="4">
        <v>45361</v>
      </c>
      <c r="B1052" s="9">
        <v>-1.4</v>
      </c>
      <c r="C1052" s="9">
        <v>1.7</v>
      </c>
      <c r="D1052" s="9">
        <v>4.4000000000000004</v>
      </c>
      <c r="E1052" s="2">
        <v>100</v>
      </c>
      <c r="F1052" s="2">
        <v>82</v>
      </c>
      <c r="G1052" s="9">
        <v>0</v>
      </c>
      <c r="H1052" s="1" t="s">
        <v>11</v>
      </c>
    </row>
    <row r="1053" spans="1:8" ht="15.75">
      <c r="A1053" s="4">
        <v>45382</v>
      </c>
      <c r="B1053" s="9">
        <v>10.9</v>
      </c>
      <c r="C1053" s="9">
        <v>1.7</v>
      </c>
      <c r="D1053" s="9">
        <v>3.2</v>
      </c>
      <c r="E1053" s="2">
        <v>88</v>
      </c>
      <c r="F1053" s="2">
        <v>79</v>
      </c>
      <c r="G1053" s="9">
        <v>0</v>
      </c>
      <c r="H1053" s="1" t="s">
        <v>11</v>
      </c>
    </row>
    <row r="1054" spans="1:8" ht="15.75">
      <c r="A1054" s="4">
        <v>45406</v>
      </c>
      <c r="B1054" s="9">
        <v>-0.2</v>
      </c>
      <c r="C1054" s="9">
        <v>1.7</v>
      </c>
      <c r="D1054" s="9">
        <v>2.2999999999999998</v>
      </c>
      <c r="E1054" s="2">
        <v>88</v>
      </c>
      <c r="F1054" s="2">
        <v>97</v>
      </c>
      <c r="G1054" s="9">
        <v>0</v>
      </c>
      <c r="H1054" s="1" t="s">
        <v>11</v>
      </c>
    </row>
    <row r="1055" spans="1:8" ht="15.75">
      <c r="A1055" s="4">
        <v>45421.75</v>
      </c>
      <c r="B1055" s="9">
        <v>7.4</v>
      </c>
      <c r="C1055" s="9">
        <v>1.7</v>
      </c>
      <c r="D1055" s="9">
        <v>4.4000000000000004</v>
      </c>
      <c r="E1055" s="2">
        <v>88</v>
      </c>
      <c r="F1055" s="2">
        <v>86</v>
      </c>
      <c r="G1055" s="9">
        <v>0</v>
      </c>
      <c r="H1055" s="1" t="s">
        <v>11</v>
      </c>
    </row>
    <row r="1056" spans="1:8" ht="15.75">
      <c r="A1056" s="4">
        <v>45441.25</v>
      </c>
      <c r="B1056" s="9">
        <v>19.5</v>
      </c>
      <c r="C1056" s="9">
        <v>1.7</v>
      </c>
      <c r="D1056" s="9">
        <v>3.5</v>
      </c>
      <c r="E1056" s="2">
        <v>88</v>
      </c>
      <c r="F1056" s="2">
        <v>65</v>
      </c>
      <c r="G1056" s="9">
        <v>0</v>
      </c>
      <c r="H1056" s="1" t="s">
        <v>11</v>
      </c>
    </row>
    <row r="1057" spans="1:8" ht="15.75">
      <c r="A1057" s="4">
        <v>45496.75</v>
      </c>
      <c r="B1057" s="9">
        <v>22.4</v>
      </c>
      <c r="C1057" s="9">
        <v>1.7</v>
      </c>
      <c r="D1057" s="9">
        <v>4.4000000000000004</v>
      </c>
      <c r="E1057" s="2">
        <v>88</v>
      </c>
      <c r="F1057" s="2">
        <v>73</v>
      </c>
      <c r="G1057" s="9">
        <v>0</v>
      </c>
      <c r="H1057" s="1" t="s">
        <v>11</v>
      </c>
    </row>
    <row r="1058" spans="1:8" ht="15.75">
      <c r="A1058" s="4">
        <v>45183</v>
      </c>
      <c r="B1058" s="9">
        <v>17.600000000000001</v>
      </c>
      <c r="C1058" s="9">
        <v>1.7</v>
      </c>
      <c r="D1058" s="9">
        <v>6.2</v>
      </c>
      <c r="E1058" s="2">
        <v>75</v>
      </c>
      <c r="F1058" s="2">
        <v>72</v>
      </c>
      <c r="G1058" s="9">
        <v>0</v>
      </c>
      <c r="H1058" s="1" t="s">
        <v>9</v>
      </c>
    </row>
    <row r="1059" spans="1:8" ht="15.75">
      <c r="A1059" s="4">
        <v>45408.25</v>
      </c>
      <c r="B1059" s="9">
        <v>6.1</v>
      </c>
      <c r="C1059" s="9">
        <v>1.7</v>
      </c>
      <c r="D1059" s="9">
        <v>2.9</v>
      </c>
      <c r="E1059" s="2">
        <v>63</v>
      </c>
      <c r="F1059" s="2">
        <v>100</v>
      </c>
      <c r="G1059" s="9">
        <v>0</v>
      </c>
      <c r="H1059" s="1" t="s">
        <v>9</v>
      </c>
    </row>
    <row r="1060" spans="1:8" ht="15.75">
      <c r="A1060" s="4">
        <v>45509</v>
      </c>
      <c r="B1060" s="9">
        <v>15.5</v>
      </c>
      <c r="C1060" s="9">
        <v>1.7</v>
      </c>
      <c r="D1060" s="9">
        <v>3.4</v>
      </c>
      <c r="E1060" s="2">
        <v>63</v>
      </c>
      <c r="F1060" s="2">
        <v>89</v>
      </c>
      <c r="G1060" s="9">
        <v>0</v>
      </c>
      <c r="H1060" s="1" t="s">
        <v>9</v>
      </c>
    </row>
    <row r="1061" spans="1:8" ht="15.75">
      <c r="A1061" s="4">
        <v>45179</v>
      </c>
      <c r="B1061" s="9">
        <v>12.4</v>
      </c>
      <c r="C1061" s="9">
        <v>1.7</v>
      </c>
      <c r="D1061" s="9">
        <v>2.8</v>
      </c>
      <c r="E1061" s="2">
        <v>0</v>
      </c>
      <c r="F1061" s="2">
        <v>87</v>
      </c>
      <c r="G1061" s="9">
        <v>0</v>
      </c>
      <c r="H1061" s="1" t="s">
        <v>8</v>
      </c>
    </row>
    <row r="1062" spans="1:8" ht="15.75">
      <c r="A1062" s="4">
        <v>45187.25</v>
      </c>
      <c r="B1062" s="9">
        <v>14.5</v>
      </c>
      <c r="C1062" s="9">
        <v>1.7</v>
      </c>
      <c r="D1062" s="9">
        <v>3.6</v>
      </c>
      <c r="E1062" s="2">
        <v>0</v>
      </c>
      <c r="F1062" s="2">
        <v>87</v>
      </c>
      <c r="G1062" s="9">
        <v>0</v>
      </c>
      <c r="H1062" s="1" t="s">
        <v>8</v>
      </c>
    </row>
    <row r="1063" spans="1:8" ht="15.75">
      <c r="A1063" s="4">
        <v>45209</v>
      </c>
      <c r="B1063" s="9">
        <v>2</v>
      </c>
      <c r="C1063" s="9">
        <v>1.7</v>
      </c>
      <c r="D1063" s="9">
        <v>4</v>
      </c>
      <c r="E1063" s="2">
        <v>0</v>
      </c>
      <c r="F1063" s="2">
        <v>91</v>
      </c>
      <c r="G1063" s="9">
        <v>0</v>
      </c>
      <c r="H1063" s="1" t="s">
        <v>8</v>
      </c>
    </row>
    <row r="1064" spans="1:8" ht="15.75">
      <c r="A1064" s="4">
        <v>45303</v>
      </c>
      <c r="B1064" s="9">
        <v>-8</v>
      </c>
      <c r="C1064" s="9">
        <v>1.7</v>
      </c>
      <c r="D1064" s="9">
        <v>5.9</v>
      </c>
      <c r="E1064" s="2">
        <v>0</v>
      </c>
      <c r="F1064" s="2">
        <v>66</v>
      </c>
      <c r="G1064" s="9">
        <v>0</v>
      </c>
      <c r="H1064" s="1" t="s">
        <v>8</v>
      </c>
    </row>
    <row r="1065" spans="1:8" ht="15.75">
      <c r="A1065" s="4">
        <v>45356.75</v>
      </c>
      <c r="B1065" s="9">
        <v>3.3</v>
      </c>
      <c r="C1065" s="9">
        <v>1.7</v>
      </c>
      <c r="D1065" s="9">
        <v>5.0999999999999996</v>
      </c>
      <c r="E1065" s="2">
        <v>0</v>
      </c>
      <c r="F1065" s="2">
        <v>61</v>
      </c>
      <c r="G1065" s="9">
        <v>0</v>
      </c>
      <c r="H1065" s="1" t="s">
        <v>8</v>
      </c>
    </row>
    <row r="1066" spans="1:8" ht="15.75">
      <c r="A1066" s="4">
        <v>45359.75</v>
      </c>
      <c r="B1066" s="9">
        <v>-1.9</v>
      </c>
      <c r="C1066" s="9">
        <v>1.7</v>
      </c>
      <c r="D1066" s="9">
        <v>4.3</v>
      </c>
      <c r="E1066" s="2">
        <v>0</v>
      </c>
      <c r="F1066" s="2">
        <v>87</v>
      </c>
      <c r="G1066" s="9">
        <v>0</v>
      </c>
      <c r="H1066" s="1" t="s">
        <v>8</v>
      </c>
    </row>
    <row r="1067" spans="1:8" ht="15.75">
      <c r="A1067" s="4">
        <v>45429.5</v>
      </c>
      <c r="B1067" s="9">
        <v>21.9</v>
      </c>
      <c r="C1067" s="9">
        <v>1.7</v>
      </c>
      <c r="D1067" s="9">
        <v>5.9</v>
      </c>
      <c r="E1067" s="2">
        <v>0</v>
      </c>
      <c r="F1067" s="2">
        <v>35</v>
      </c>
      <c r="G1067" s="9">
        <v>0</v>
      </c>
      <c r="H1067" s="1" t="s">
        <v>8</v>
      </c>
    </row>
    <row r="1068" spans="1:8" ht="15.75">
      <c r="A1068" s="4">
        <v>45436.75</v>
      </c>
      <c r="B1068" s="9">
        <v>21.7</v>
      </c>
      <c r="C1068" s="9">
        <v>1.7</v>
      </c>
      <c r="D1068" s="9">
        <v>4.3</v>
      </c>
      <c r="E1068" s="2">
        <v>0</v>
      </c>
      <c r="F1068" s="2">
        <v>51</v>
      </c>
      <c r="G1068" s="9">
        <v>0</v>
      </c>
      <c r="H1068" s="1" t="s">
        <v>8</v>
      </c>
    </row>
    <row r="1069" spans="1:8" ht="15.75">
      <c r="A1069" s="4">
        <v>45440.25</v>
      </c>
      <c r="B1069" s="9">
        <v>21</v>
      </c>
      <c r="C1069" s="9">
        <v>1.7</v>
      </c>
      <c r="D1069" s="9">
        <v>4.5</v>
      </c>
      <c r="E1069" s="2">
        <v>0</v>
      </c>
      <c r="F1069" s="2">
        <v>57</v>
      </c>
      <c r="G1069" s="9">
        <v>0</v>
      </c>
      <c r="H1069" s="1" t="s">
        <v>8</v>
      </c>
    </row>
    <row r="1070" spans="1:8" ht="15.75">
      <c r="A1070" s="4">
        <v>45483</v>
      </c>
      <c r="B1070" s="9">
        <v>17.600000000000001</v>
      </c>
      <c r="C1070" s="9">
        <v>1.7</v>
      </c>
      <c r="D1070" s="9">
        <v>3.4</v>
      </c>
      <c r="E1070" s="2">
        <v>0</v>
      </c>
      <c r="F1070" s="2">
        <v>71</v>
      </c>
      <c r="G1070" s="9">
        <v>0</v>
      </c>
      <c r="H1070" s="1" t="s">
        <v>8</v>
      </c>
    </row>
    <row r="1071" spans="1:8" ht="15.75">
      <c r="A1071" s="4">
        <v>45514.75</v>
      </c>
      <c r="B1071" s="9">
        <v>17.899999999999999</v>
      </c>
      <c r="C1071" s="9">
        <v>1.7</v>
      </c>
      <c r="D1071" s="9">
        <v>7.2</v>
      </c>
      <c r="E1071" s="2">
        <v>0</v>
      </c>
      <c r="F1071" s="2">
        <v>64</v>
      </c>
      <c r="G1071" s="9">
        <v>0</v>
      </c>
      <c r="H1071" s="1" t="s">
        <v>8</v>
      </c>
    </row>
    <row r="1072" spans="1:8" ht="15.75">
      <c r="A1072" s="4">
        <v>45238.75</v>
      </c>
      <c r="B1072" s="9">
        <v>6.6</v>
      </c>
      <c r="C1072" s="9">
        <v>1.7</v>
      </c>
      <c r="D1072" s="9">
        <v>6.5</v>
      </c>
      <c r="E1072" s="2">
        <v>88</v>
      </c>
      <c r="F1072" s="2">
        <v>91</v>
      </c>
      <c r="G1072" s="9">
        <v>0.3</v>
      </c>
      <c r="H1072" s="1" t="s">
        <v>15</v>
      </c>
    </row>
    <row r="1073" spans="1:8" ht="15.75">
      <c r="A1073" s="4">
        <v>45477.25</v>
      </c>
      <c r="B1073" s="9">
        <v>16.399999999999999</v>
      </c>
      <c r="C1073" s="9">
        <v>1.7</v>
      </c>
      <c r="D1073" s="9">
        <v>3.1</v>
      </c>
      <c r="E1073" s="2">
        <v>100</v>
      </c>
      <c r="F1073" s="2">
        <v>88</v>
      </c>
      <c r="G1073" s="9">
        <v>0</v>
      </c>
      <c r="H1073" s="1" t="s">
        <v>15</v>
      </c>
    </row>
    <row r="1074" spans="1:8" ht="15.75">
      <c r="A1074" s="4">
        <v>45155.5</v>
      </c>
      <c r="B1074" s="9">
        <v>31.7</v>
      </c>
      <c r="C1074" s="9">
        <v>1.7</v>
      </c>
      <c r="D1074" s="9">
        <v>5.8</v>
      </c>
      <c r="E1074" s="2">
        <v>25</v>
      </c>
      <c r="F1074" s="2">
        <v>41</v>
      </c>
      <c r="G1074" s="9">
        <v>0</v>
      </c>
      <c r="H1074" s="1" t="s">
        <v>10</v>
      </c>
    </row>
    <row r="1075" spans="1:8" ht="15.75">
      <c r="A1075" s="4">
        <v>45161.75</v>
      </c>
      <c r="B1075" s="9">
        <v>19.100000000000001</v>
      </c>
      <c r="C1075" s="9">
        <v>1.7</v>
      </c>
      <c r="D1075" s="9">
        <v>4.8</v>
      </c>
      <c r="E1075" s="2">
        <v>25</v>
      </c>
      <c r="F1075" s="2">
        <v>58</v>
      </c>
      <c r="G1075" s="9">
        <v>0</v>
      </c>
      <c r="H1075" s="1" t="s">
        <v>10</v>
      </c>
    </row>
    <row r="1076" spans="1:8" ht="15.75">
      <c r="A1076" s="4">
        <v>45174.75</v>
      </c>
      <c r="B1076" s="9">
        <v>19.100000000000001</v>
      </c>
      <c r="C1076" s="9">
        <v>1.7</v>
      </c>
      <c r="D1076" s="9">
        <v>4.7</v>
      </c>
      <c r="E1076" s="2">
        <v>13</v>
      </c>
      <c r="F1076" s="2">
        <v>73</v>
      </c>
      <c r="G1076" s="9">
        <v>0</v>
      </c>
      <c r="H1076" s="1" t="s">
        <v>10</v>
      </c>
    </row>
    <row r="1077" spans="1:8" ht="15.75">
      <c r="A1077" s="4">
        <v>45209.75</v>
      </c>
      <c r="B1077" s="9">
        <v>4.5</v>
      </c>
      <c r="C1077" s="9">
        <v>1.7</v>
      </c>
      <c r="D1077" s="9">
        <v>2.2000000000000002</v>
      </c>
      <c r="E1077" s="2">
        <v>25</v>
      </c>
      <c r="F1077" s="2">
        <v>83</v>
      </c>
      <c r="G1077" s="9">
        <v>0</v>
      </c>
      <c r="H1077" s="1" t="s">
        <v>10</v>
      </c>
    </row>
    <row r="1078" spans="1:8" ht="15.75">
      <c r="A1078" s="4">
        <v>45415</v>
      </c>
      <c r="B1078" s="9">
        <v>11.5</v>
      </c>
      <c r="C1078" s="9">
        <v>1.7</v>
      </c>
      <c r="D1078" s="9">
        <v>3.6</v>
      </c>
      <c r="E1078" s="2">
        <v>13</v>
      </c>
      <c r="F1078" s="2">
        <v>54</v>
      </c>
      <c r="G1078" s="9">
        <v>0</v>
      </c>
      <c r="H1078" s="1" t="s">
        <v>10</v>
      </c>
    </row>
    <row r="1079" spans="1:8" ht="15.75">
      <c r="A1079" s="4">
        <v>45443.75</v>
      </c>
      <c r="B1079" s="9">
        <v>17.399999999999999</v>
      </c>
      <c r="C1079" s="9">
        <v>1.7</v>
      </c>
      <c r="D1079" s="9">
        <v>4</v>
      </c>
      <c r="E1079" s="2">
        <v>25</v>
      </c>
      <c r="F1079" s="2">
        <v>79</v>
      </c>
      <c r="G1079" s="9">
        <v>0</v>
      </c>
      <c r="H1079" s="1" t="s">
        <v>10</v>
      </c>
    </row>
    <row r="1080" spans="1:8" ht="15.75">
      <c r="A1080" s="4">
        <v>45334.5</v>
      </c>
      <c r="B1080" s="9">
        <v>2.6</v>
      </c>
      <c r="C1080" s="9">
        <v>1.7</v>
      </c>
      <c r="D1080" s="9">
        <v>4.5</v>
      </c>
      <c r="E1080" s="2">
        <v>100</v>
      </c>
      <c r="F1080" s="2">
        <v>97</v>
      </c>
      <c r="G1080" s="9">
        <v>0</v>
      </c>
      <c r="H1080" s="1" t="s">
        <v>14</v>
      </c>
    </row>
    <row r="1081" spans="1:8" ht="15.75">
      <c r="A1081" s="4">
        <v>45335.5</v>
      </c>
      <c r="B1081" s="9">
        <v>3.8</v>
      </c>
      <c r="C1081" s="9">
        <v>1.7</v>
      </c>
      <c r="D1081" s="9">
        <v>2.9</v>
      </c>
      <c r="E1081" s="2">
        <v>100</v>
      </c>
      <c r="F1081" s="2">
        <v>99</v>
      </c>
      <c r="G1081" s="9">
        <v>0.3</v>
      </c>
      <c r="H1081" s="1" t="s">
        <v>14</v>
      </c>
    </row>
    <row r="1082" spans="1:8" ht="15.75">
      <c r="A1082" s="4">
        <v>45262.5</v>
      </c>
      <c r="B1082" s="9">
        <v>-2.2999999999999998</v>
      </c>
      <c r="C1082" s="9">
        <v>1.7</v>
      </c>
      <c r="D1082" s="9">
        <v>2.9</v>
      </c>
      <c r="E1082" s="2">
        <v>100</v>
      </c>
      <c r="F1082" s="2">
        <v>88</v>
      </c>
      <c r="G1082" s="9">
        <v>0</v>
      </c>
      <c r="H1082" s="1" t="s">
        <v>13</v>
      </c>
    </row>
    <row r="1083" spans="1:8" ht="15.75">
      <c r="A1083" s="4">
        <v>45263.75</v>
      </c>
      <c r="B1083" s="9">
        <v>-8.4</v>
      </c>
      <c r="C1083" s="9">
        <v>1.7</v>
      </c>
      <c r="D1083" s="9">
        <v>2.2000000000000002</v>
      </c>
      <c r="E1083" s="2">
        <v>100</v>
      </c>
      <c r="F1083" s="2">
        <v>95</v>
      </c>
      <c r="G1083" s="9">
        <v>0</v>
      </c>
      <c r="H1083" s="1" t="s">
        <v>13</v>
      </c>
    </row>
    <row r="1084" spans="1:8" ht="15.75">
      <c r="A1084" s="4">
        <v>45336.75</v>
      </c>
      <c r="B1084" s="9">
        <v>0.2</v>
      </c>
      <c r="C1084" s="9">
        <v>1.7</v>
      </c>
      <c r="D1084" s="9">
        <v>2.6</v>
      </c>
      <c r="E1084" s="2">
        <v>50</v>
      </c>
      <c r="F1084" s="2">
        <v>98</v>
      </c>
      <c r="G1084" s="9">
        <v>0</v>
      </c>
      <c r="H1084" s="1" t="s">
        <v>13</v>
      </c>
    </row>
    <row r="1085" spans="1:8" ht="15.75">
      <c r="A1085" s="4">
        <v>45514</v>
      </c>
      <c r="B1085" s="9">
        <v>15.7</v>
      </c>
      <c r="C1085" s="9">
        <v>1.7</v>
      </c>
      <c r="D1085" s="9">
        <v>2.6</v>
      </c>
      <c r="E1085" s="2">
        <v>38</v>
      </c>
      <c r="F1085" s="2">
        <v>100</v>
      </c>
      <c r="G1085" s="9">
        <v>0</v>
      </c>
      <c r="H1085" s="1" t="s">
        <v>13</v>
      </c>
    </row>
    <row r="1086" spans="1:8" ht="15.75">
      <c r="A1086" s="4">
        <v>45165</v>
      </c>
      <c r="B1086" s="9">
        <v>17.5</v>
      </c>
      <c r="C1086" s="9">
        <v>1.7</v>
      </c>
      <c r="D1086" s="9">
        <v>2.6</v>
      </c>
      <c r="E1086" s="2">
        <v>2.7</v>
      </c>
      <c r="F1086" s="2">
        <v>97</v>
      </c>
      <c r="G1086" s="9">
        <v>0</v>
      </c>
      <c r="H1086" s="1" t="s">
        <v>16</v>
      </c>
    </row>
    <row r="1087" spans="1:8" ht="15.75">
      <c r="A1087" s="4">
        <v>45164</v>
      </c>
      <c r="B1087" s="9">
        <v>18.399999999999999</v>
      </c>
      <c r="C1087" s="9">
        <v>1.6</v>
      </c>
      <c r="D1087" s="9">
        <v>3.3</v>
      </c>
      <c r="E1087" s="2">
        <v>88</v>
      </c>
      <c r="F1087" s="2">
        <v>79</v>
      </c>
      <c r="G1087" s="9">
        <v>0</v>
      </c>
      <c r="H1087" s="1" t="s">
        <v>11</v>
      </c>
    </row>
    <row r="1088" spans="1:8" ht="15.75">
      <c r="A1088" s="4">
        <v>45174</v>
      </c>
      <c r="B1088" s="9">
        <v>11.4</v>
      </c>
      <c r="C1088" s="9">
        <v>1.6</v>
      </c>
      <c r="D1088" s="9">
        <v>2.9</v>
      </c>
      <c r="E1088" s="2">
        <v>100</v>
      </c>
      <c r="F1088" s="2">
        <v>90</v>
      </c>
      <c r="G1088" s="9">
        <v>0</v>
      </c>
      <c r="H1088" s="1" t="s">
        <v>11</v>
      </c>
    </row>
    <row r="1089" spans="1:8" ht="15.75">
      <c r="A1089" s="4">
        <v>45175</v>
      </c>
      <c r="B1089" s="9">
        <v>15.4</v>
      </c>
      <c r="C1089" s="9">
        <v>1.6</v>
      </c>
      <c r="D1089" s="9">
        <v>3</v>
      </c>
      <c r="E1089" s="2">
        <v>88</v>
      </c>
      <c r="F1089" s="2">
        <v>87</v>
      </c>
      <c r="G1089" s="9">
        <v>0</v>
      </c>
      <c r="H1089" s="1" t="s">
        <v>11</v>
      </c>
    </row>
    <row r="1090" spans="1:8" ht="15.75">
      <c r="A1090" s="4">
        <v>45189.25</v>
      </c>
      <c r="B1090" s="9">
        <v>15</v>
      </c>
      <c r="C1090" s="9">
        <v>1.6</v>
      </c>
      <c r="D1090" s="9">
        <v>2.9</v>
      </c>
      <c r="E1090" s="2">
        <v>88</v>
      </c>
      <c r="F1090" s="2">
        <v>88</v>
      </c>
      <c r="G1090" s="9">
        <v>0</v>
      </c>
      <c r="H1090" s="1" t="s">
        <v>11</v>
      </c>
    </row>
    <row r="1091" spans="1:8" ht="15.75">
      <c r="A1091" s="4">
        <v>45218.75</v>
      </c>
      <c r="B1091" s="9">
        <v>2.2999999999999998</v>
      </c>
      <c r="C1091" s="9">
        <v>1.6</v>
      </c>
      <c r="D1091" s="9">
        <v>3.8</v>
      </c>
      <c r="E1091" s="2">
        <v>100</v>
      </c>
      <c r="F1091" s="2">
        <v>85</v>
      </c>
      <c r="G1091" s="9">
        <v>0</v>
      </c>
      <c r="H1091" s="1" t="s">
        <v>11</v>
      </c>
    </row>
    <row r="1092" spans="1:8" ht="15.75">
      <c r="A1092" s="4">
        <v>45248.5</v>
      </c>
      <c r="B1092" s="9">
        <v>-0.3</v>
      </c>
      <c r="C1092" s="9">
        <v>1.6</v>
      </c>
      <c r="D1092" s="9">
        <v>2.9</v>
      </c>
      <c r="E1092" s="2">
        <v>100</v>
      </c>
      <c r="F1092" s="2">
        <v>82</v>
      </c>
      <c r="G1092" s="9">
        <v>0</v>
      </c>
      <c r="H1092" s="1" t="s">
        <v>11</v>
      </c>
    </row>
    <row r="1093" spans="1:8" ht="15.75">
      <c r="A1093" s="4">
        <v>45355.25</v>
      </c>
      <c r="B1093" s="9">
        <v>1.2</v>
      </c>
      <c r="C1093" s="9">
        <v>1.6</v>
      </c>
      <c r="D1093" s="9">
        <v>4.4000000000000004</v>
      </c>
      <c r="E1093" s="2">
        <v>100</v>
      </c>
      <c r="F1093" s="2">
        <v>71</v>
      </c>
      <c r="G1093" s="9">
        <v>0</v>
      </c>
      <c r="H1093" s="1" t="s">
        <v>11</v>
      </c>
    </row>
    <row r="1094" spans="1:8" ht="15.75">
      <c r="A1094" s="4">
        <v>45387.5</v>
      </c>
      <c r="B1094" s="9">
        <v>10.6</v>
      </c>
      <c r="C1094" s="9">
        <v>1.6</v>
      </c>
      <c r="D1094" s="9">
        <v>4.5</v>
      </c>
      <c r="E1094" s="2">
        <v>100</v>
      </c>
      <c r="F1094" s="2">
        <v>91</v>
      </c>
      <c r="G1094" s="9">
        <v>0</v>
      </c>
      <c r="H1094" s="1" t="s">
        <v>11</v>
      </c>
    </row>
    <row r="1095" spans="1:8" ht="15.75">
      <c r="A1095" s="4">
        <v>45406.25</v>
      </c>
      <c r="B1095" s="9">
        <v>2.1</v>
      </c>
      <c r="C1095" s="9">
        <v>1.6</v>
      </c>
      <c r="D1095" s="9">
        <v>3.9</v>
      </c>
      <c r="E1095" s="2">
        <v>100</v>
      </c>
      <c r="F1095" s="2">
        <v>85</v>
      </c>
      <c r="G1095" s="9">
        <v>0</v>
      </c>
      <c r="H1095" s="1" t="s">
        <v>11</v>
      </c>
    </row>
    <row r="1096" spans="1:8" ht="15.75">
      <c r="A1096" s="4">
        <v>45434</v>
      </c>
      <c r="B1096" s="9">
        <v>14.3</v>
      </c>
      <c r="C1096" s="9">
        <v>1.6</v>
      </c>
      <c r="D1096" s="9">
        <v>3.5</v>
      </c>
      <c r="E1096" s="2">
        <v>100</v>
      </c>
      <c r="F1096" s="2">
        <v>88</v>
      </c>
      <c r="G1096" s="9">
        <v>0</v>
      </c>
      <c r="H1096" s="1" t="s">
        <v>11</v>
      </c>
    </row>
    <row r="1097" spans="1:8" ht="15.75">
      <c r="A1097" s="4">
        <v>45479</v>
      </c>
      <c r="B1097" s="9">
        <v>12.1</v>
      </c>
      <c r="C1097" s="9">
        <v>1.6</v>
      </c>
      <c r="D1097" s="9">
        <v>3.6</v>
      </c>
      <c r="E1097" s="2">
        <v>100</v>
      </c>
      <c r="F1097" s="2">
        <v>73</v>
      </c>
      <c r="G1097" s="9">
        <v>0</v>
      </c>
      <c r="H1097" s="1" t="s">
        <v>11</v>
      </c>
    </row>
    <row r="1098" spans="1:8" ht="15.75">
      <c r="A1098" s="4">
        <v>45506.25</v>
      </c>
      <c r="B1098" s="9">
        <v>15.5</v>
      </c>
      <c r="C1098" s="9">
        <v>1.6</v>
      </c>
      <c r="D1098" s="9">
        <v>4.4000000000000004</v>
      </c>
      <c r="E1098" s="2">
        <v>88</v>
      </c>
      <c r="F1098" s="2">
        <v>83</v>
      </c>
      <c r="G1098" s="9">
        <v>0</v>
      </c>
      <c r="H1098" s="1" t="s">
        <v>11</v>
      </c>
    </row>
    <row r="1099" spans="1:8" ht="15.75">
      <c r="A1099" s="4">
        <v>45400.25</v>
      </c>
      <c r="B1099" s="9">
        <v>7.3</v>
      </c>
      <c r="C1099" s="9">
        <v>1.6</v>
      </c>
      <c r="D1099" s="9">
        <v>3.6</v>
      </c>
      <c r="E1099" s="2">
        <v>63</v>
      </c>
      <c r="F1099" s="2">
        <v>71</v>
      </c>
      <c r="G1099" s="9">
        <v>0</v>
      </c>
      <c r="H1099" s="1" t="s">
        <v>9</v>
      </c>
    </row>
    <row r="1100" spans="1:8" ht="15.75">
      <c r="A1100" s="4">
        <v>45441.75</v>
      </c>
      <c r="B1100" s="9">
        <v>17.5</v>
      </c>
      <c r="C1100" s="9">
        <v>1.6</v>
      </c>
      <c r="D1100" s="9">
        <v>3.1</v>
      </c>
      <c r="E1100" s="2">
        <v>75</v>
      </c>
      <c r="F1100" s="2">
        <v>88</v>
      </c>
      <c r="G1100" s="9">
        <v>0</v>
      </c>
      <c r="H1100" s="1" t="s">
        <v>9</v>
      </c>
    </row>
    <row r="1101" spans="1:8" ht="15.75">
      <c r="A1101" s="4">
        <v>45461.25</v>
      </c>
      <c r="B1101" s="9">
        <v>20.100000000000001</v>
      </c>
      <c r="C1101" s="9">
        <v>1.6</v>
      </c>
      <c r="D1101" s="9">
        <v>3.4</v>
      </c>
      <c r="E1101" s="2">
        <v>63</v>
      </c>
      <c r="F1101" s="2">
        <v>72</v>
      </c>
      <c r="G1101" s="9">
        <v>0</v>
      </c>
      <c r="H1101" s="1" t="s">
        <v>9</v>
      </c>
    </row>
    <row r="1102" spans="1:8" ht="15.75">
      <c r="A1102" s="4">
        <v>45154</v>
      </c>
      <c r="B1102" s="9">
        <v>21.1</v>
      </c>
      <c r="C1102" s="9">
        <v>1.6</v>
      </c>
      <c r="D1102" s="9">
        <v>3.3</v>
      </c>
      <c r="E1102" s="2">
        <v>0</v>
      </c>
      <c r="F1102" s="2">
        <v>83</v>
      </c>
      <c r="G1102" s="9">
        <v>0</v>
      </c>
      <c r="H1102" s="1" t="s">
        <v>8</v>
      </c>
    </row>
    <row r="1103" spans="1:8" ht="15.75">
      <c r="A1103" s="4">
        <v>45156</v>
      </c>
      <c r="B1103" s="9">
        <v>21.1</v>
      </c>
      <c r="C1103" s="9">
        <v>1.6</v>
      </c>
      <c r="D1103" s="9">
        <v>2.8</v>
      </c>
      <c r="E1103" s="2">
        <v>0</v>
      </c>
      <c r="F1103" s="2">
        <v>81</v>
      </c>
      <c r="G1103" s="9">
        <v>0</v>
      </c>
      <c r="H1103" s="1" t="s">
        <v>8</v>
      </c>
    </row>
    <row r="1104" spans="1:8" ht="15.75">
      <c r="A1104" s="4">
        <v>45179.75</v>
      </c>
      <c r="B1104" s="9">
        <v>16.8</v>
      </c>
      <c r="C1104" s="9">
        <v>1.6</v>
      </c>
      <c r="D1104" s="9">
        <v>2.7</v>
      </c>
      <c r="E1104" s="2">
        <v>0</v>
      </c>
      <c r="F1104" s="2">
        <v>69</v>
      </c>
      <c r="G1104" s="9">
        <v>0</v>
      </c>
      <c r="H1104" s="1" t="s">
        <v>8</v>
      </c>
    </row>
    <row r="1105" spans="1:8" ht="15.75">
      <c r="A1105" s="4">
        <v>45198.75</v>
      </c>
      <c r="B1105" s="9">
        <v>17.2</v>
      </c>
      <c r="C1105" s="9">
        <v>1.6</v>
      </c>
      <c r="D1105" s="9">
        <v>2.9</v>
      </c>
      <c r="E1105" s="2">
        <v>0</v>
      </c>
      <c r="F1105" s="2">
        <v>57</v>
      </c>
      <c r="G1105" s="9">
        <v>0</v>
      </c>
      <c r="H1105" s="1" t="s">
        <v>8</v>
      </c>
    </row>
    <row r="1106" spans="1:8" ht="15.75">
      <c r="A1106" s="4">
        <v>45250.75</v>
      </c>
      <c r="B1106" s="9">
        <v>-2.6</v>
      </c>
      <c r="C1106" s="9">
        <v>1.6</v>
      </c>
      <c r="D1106" s="9">
        <v>3.7</v>
      </c>
      <c r="E1106" s="2">
        <v>0</v>
      </c>
      <c r="F1106" s="2">
        <v>72</v>
      </c>
      <c r="G1106" s="9">
        <v>0</v>
      </c>
      <c r="H1106" s="1" t="s">
        <v>8</v>
      </c>
    </row>
    <row r="1107" spans="1:8" ht="15.75">
      <c r="A1107" s="4">
        <v>45298</v>
      </c>
      <c r="B1107" s="9">
        <v>-16.399999999999999</v>
      </c>
      <c r="C1107" s="9">
        <v>1.6</v>
      </c>
      <c r="D1107" s="9">
        <v>3.6</v>
      </c>
      <c r="E1107" s="2">
        <v>0</v>
      </c>
      <c r="F1107" s="2">
        <v>86</v>
      </c>
      <c r="G1107" s="9">
        <v>0</v>
      </c>
      <c r="H1107" s="1" t="s">
        <v>8</v>
      </c>
    </row>
    <row r="1108" spans="1:8" ht="15.75">
      <c r="A1108" s="4">
        <v>45423</v>
      </c>
      <c r="B1108" s="9">
        <v>2.8</v>
      </c>
      <c r="C1108" s="9">
        <v>1.6</v>
      </c>
      <c r="D1108" s="9">
        <v>3.9</v>
      </c>
      <c r="E1108" s="2">
        <v>0</v>
      </c>
      <c r="F1108" s="2">
        <v>76</v>
      </c>
      <c r="G1108" s="9">
        <v>0</v>
      </c>
      <c r="H1108" s="1" t="s">
        <v>8</v>
      </c>
    </row>
    <row r="1109" spans="1:8" ht="15.75">
      <c r="A1109" s="4">
        <v>45448.25</v>
      </c>
      <c r="B1109" s="9">
        <v>18.8</v>
      </c>
      <c r="C1109" s="9">
        <v>1.6</v>
      </c>
      <c r="D1109" s="9">
        <v>3.6</v>
      </c>
      <c r="E1109" s="2">
        <v>0</v>
      </c>
      <c r="F1109" s="2">
        <v>70</v>
      </c>
      <c r="G1109" s="9">
        <v>0</v>
      </c>
      <c r="H1109" s="1" t="s">
        <v>8</v>
      </c>
    </row>
    <row r="1110" spans="1:8" ht="15.75">
      <c r="A1110" s="4">
        <v>45458.25</v>
      </c>
      <c r="B1110" s="9">
        <v>15.9</v>
      </c>
      <c r="C1110" s="9">
        <v>1.6</v>
      </c>
      <c r="D1110" s="9">
        <v>3.7</v>
      </c>
      <c r="E1110" s="2">
        <v>0</v>
      </c>
      <c r="F1110" s="2">
        <v>68</v>
      </c>
      <c r="G1110" s="9">
        <v>0</v>
      </c>
      <c r="H1110" s="1" t="s">
        <v>8</v>
      </c>
    </row>
    <row r="1111" spans="1:8" ht="15.75">
      <c r="A1111" s="4">
        <v>45458.75</v>
      </c>
      <c r="B1111" s="9">
        <v>19.3</v>
      </c>
      <c r="C1111" s="9">
        <v>1.6</v>
      </c>
      <c r="D1111" s="9">
        <v>3.7</v>
      </c>
      <c r="E1111" s="2">
        <v>0</v>
      </c>
      <c r="F1111" s="2">
        <v>48</v>
      </c>
      <c r="G1111" s="9">
        <v>0</v>
      </c>
      <c r="H1111" s="1" t="s">
        <v>8</v>
      </c>
    </row>
    <row r="1112" spans="1:8" ht="15.75">
      <c r="A1112" s="4">
        <v>45342.5</v>
      </c>
      <c r="B1112" s="9">
        <v>0.2</v>
      </c>
      <c r="C1112" s="9">
        <v>1.6</v>
      </c>
      <c r="D1112" s="9">
        <v>2.6</v>
      </c>
      <c r="E1112" s="2">
        <v>100</v>
      </c>
      <c r="F1112" s="2">
        <v>94</v>
      </c>
      <c r="G1112" s="9">
        <v>0</v>
      </c>
      <c r="H1112" s="1" t="s">
        <v>15</v>
      </c>
    </row>
    <row r="1113" spans="1:8" ht="15.75">
      <c r="A1113" s="4">
        <v>45402.75</v>
      </c>
      <c r="B1113" s="9">
        <v>4.0999999999999996</v>
      </c>
      <c r="C1113" s="9">
        <v>1.6</v>
      </c>
      <c r="D1113" s="9">
        <v>4.5</v>
      </c>
      <c r="E1113" s="2">
        <v>100</v>
      </c>
      <c r="F1113" s="2">
        <v>99</v>
      </c>
      <c r="G1113" s="9">
        <v>0</v>
      </c>
      <c r="H1113" s="1" t="s">
        <v>15</v>
      </c>
    </row>
    <row r="1114" spans="1:8" ht="15.75">
      <c r="A1114" s="4">
        <v>45498.5</v>
      </c>
      <c r="B1114" s="9">
        <v>15.6</v>
      </c>
      <c r="C1114" s="9">
        <v>1.6</v>
      </c>
      <c r="D1114" s="9">
        <v>3.9</v>
      </c>
      <c r="E1114" s="2">
        <v>100</v>
      </c>
      <c r="F1114" s="2">
        <v>100</v>
      </c>
      <c r="G1114" s="9">
        <v>3.3</v>
      </c>
      <c r="H1114" s="1" t="s">
        <v>15</v>
      </c>
    </row>
    <row r="1115" spans="1:8" ht="15.75">
      <c r="A1115" s="4">
        <v>45377.75</v>
      </c>
      <c r="B1115" s="9">
        <v>6</v>
      </c>
      <c r="C1115" s="9">
        <v>1.6</v>
      </c>
      <c r="D1115" s="9">
        <v>3.1</v>
      </c>
      <c r="E1115" s="2">
        <v>38</v>
      </c>
      <c r="F1115" s="2">
        <v>67</v>
      </c>
      <c r="G1115" s="9">
        <v>0</v>
      </c>
      <c r="H1115" s="1" t="s">
        <v>12</v>
      </c>
    </row>
    <row r="1116" spans="1:8" ht="15.75">
      <c r="A1116" s="4">
        <v>45455.75</v>
      </c>
      <c r="B1116" s="9">
        <v>16.899999999999999</v>
      </c>
      <c r="C1116" s="9">
        <v>1.6</v>
      </c>
      <c r="D1116" s="9">
        <v>6.2</v>
      </c>
      <c r="E1116" s="2">
        <v>50</v>
      </c>
      <c r="F1116" s="2">
        <v>53</v>
      </c>
      <c r="G1116" s="9">
        <v>0</v>
      </c>
      <c r="H1116" s="1" t="s">
        <v>12</v>
      </c>
    </row>
    <row r="1117" spans="1:8" ht="15.75">
      <c r="A1117" s="4">
        <v>45269</v>
      </c>
      <c r="B1117" s="9">
        <v>-5.8</v>
      </c>
      <c r="C1117" s="9">
        <v>1.6</v>
      </c>
      <c r="D1117" s="9">
        <v>3.2</v>
      </c>
      <c r="E1117" s="2">
        <v>100</v>
      </c>
      <c r="F1117" s="2">
        <v>90</v>
      </c>
      <c r="G1117" s="9">
        <v>0</v>
      </c>
      <c r="H1117" s="1" t="s">
        <v>13</v>
      </c>
    </row>
    <row r="1118" spans="1:8" ht="15.75">
      <c r="A1118" s="4">
        <v>45376</v>
      </c>
      <c r="B1118" s="9">
        <v>-0.9</v>
      </c>
      <c r="C1118" s="9">
        <v>1.6</v>
      </c>
      <c r="D1118" s="9">
        <v>2.1</v>
      </c>
      <c r="E1118" s="2">
        <v>0</v>
      </c>
      <c r="F1118" s="2">
        <v>99</v>
      </c>
      <c r="G1118" s="9">
        <v>0</v>
      </c>
      <c r="H1118" s="1" t="s">
        <v>13</v>
      </c>
    </row>
    <row r="1119" spans="1:8" ht="15.75">
      <c r="A1119" s="4">
        <v>45446.25</v>
      </c>
      <c r="B1119" s="9">
        <v>14.5</v>
      </c>
      <c r="C1119" s="9">
        <v>1.6</v>
      </c>
      <c r="D1119" s="9">
        <v>3.7</v>
      </c>
      <c r="E1119" s="2">
        <v>100</v>
      </c>
      <c r="F1119" s="2">
        <v>100</v>
      </c>
      <c r="G1119" s="9">
        <v>0</v>
      </c>
      <c r="H1119" s="1" t="s">
        <v>13</v>
      </c>
    </row>
    <row r="1120" spans="1:8" ht="15.75">
      <c r="A1120" s="4">
        <v>45451</v>
      </c>
      <c r="B1120" s="9">
        <v>11.3</v>
      </c>
      <c r="C1120" s="9">
        <v>1.6</v>
      </c>
      <c r="D1120" s="9">
        <v>3.4</v>
      </c>
      <c r="E1120" s="2">
        <v>63</v>
      </c>
      <c r="F1120" s="2">
        <v>99</v>
      </c>
      <c r="G1120" s="9">
        <v>0</v>
      </c>
      <c r="H1120" s="1" t="s">
        <v>13</v>
      </c>
    </row>
    <row r="1121" spans="1:8" ht="15.75">
      <c r="A1121" s="4">
        <v>45221.25</v>
      </c>
      <c r="B1121" s="9">
        <v>7.2</v>
      </c>
      <c r="C1121" s="9">
        <v>1.6</v>
      </c>
      <c r="D1121" s="9">
        <v>3.9</v>
      </c>
      <c r="E1121" s="2">
        <v>4.0999999999999996</v>
      </c>
      <c r="F1121" s="2">
        <v>99</v>
      </c>
      <c r="G1121" s="9">
        <v>0</v>
      </c>
      <c r="H1121" s="1" t="s">
        <v>16</v>
      </c>
    </row>
    <row r="1122" spans="1:8" ht="15.75">
      <c r="A1122" s="4">
        <v>45224</v>
      </c>
      <c r="B1122" s="9">
        <v>6</v>
      </c>
      <c r="C1122" s="9">
        <v>1.6</v>
      </c>
      <c r="D1122" s="9">
        <v>5.4</v>
      </c>
      <c r="E1122" s="2">
        <v>100</v>
      </c>
      <c r="F1122" s="2">
        <v>100</v>
      </c>
      <c r="G1122" s="9">
        <v>0</v>
      </c>
      <c r="H1122" s="1" t="s">
        <v>16</v>
      </c>
    </row>
    <row r="1123" spans="1:8" ht="15.75">
      <c r="A1123" s="4">
        <v>45371</v>
      </c>
      <c r="B1123" s="9">
        <v>1.8</v>
      </c>
      <c r="C1123" s="9">
        <v>1.6</v>
      </c>
      <c r="D1123" s="9">
        <v>4.0999999999999996</v>
      </c>
      <c r="E1123" s="2">
        <v>4.3</v>
      </c>
      <c r="F1123" s="2">
        <v>99</v>
      </c>
      <c r="G1123" s="9">
        <v>0</v>
      </c>
      <c r="H1123" s="1" t="s">
        <v>16</v>
      </c>
    </row>
    <row r="1124" spans="1:8" ht="15.75">
      <c r="A1124" s="4">
        <v>45265</v>
      </c>
      <c r="B1124" s="9">
        <v>-2.7</v>
      </c>
      <c r="C1124" s="9">
        <v>1.6</v>
      </c>
      <c r="D1124" s="9">
        <v>4</v>
      </c>
      <c r="E1124" s="2">
        <v>100</v>
      </c>
      <c r="F1124" s="2">
        <v>95</v>
      </c>
      <c r="G1124" s="9">
        <v>0</v>
      </c>
      <c r="H1124" s="1" t="s">
        <v>24</v>
      </c>
    </row>
    <row r="1125" spans="1:8" ht="15.75">
      <c r="A1125" s="4">
        <v>45265.5</v>
      </c>
      <c r="B1125" s="9">
        <v>-2.4</v>
      </c>
      <c r="C1125" s="9">
        <v>1.6</v>
      </c>
      <c r="D1125" s="9">
        <v>3.5</v>
      </c>
      <c r="E1125" s="2">
        <v>88</v>
      </c>
      <c r="F1125" s="2">
        <v>84</v>
      </c>
      <c r="G1125" s="9">
        <v>0</v>
      </c>
      <c r="H1125" s="1" t="s">
        <v>24</v>
      </c>
    </row>
    <row r="1126" spans="1:8" ht="15.75">
      <c r="A1126" s="4">
        <v>45317.75</v>
      </c>
      <c r="B1126" s="9">
        <v>-2.9</v>
      </c>
      <c r="C1126" s="9">
        <v>1.6</v>
      </c>
      <c r="D1126" s="9">
        <v>3.8</v>
      </c>
      <c r="E1126" s="2">
        <v>100</v>
      </c>
      <c r="F1126" s="2">
        <v>97</v>
      </c>
      <c r="G1126" s="9">
        <v>0</v>
      </c>
      <c r="H1126" s="1" t="s">
        <v>24</v>
      </c>
    </row>
    <row r="1127" spans="1:8" ht="15.75">
      <c r="A1127" s="4">
        <v>45247</v>
      </c>
      <c r="B1127" s="9">
        <v>0.3</v>
      </c>
      <c r="C1127" s="9">
        <v>1.5</v>
      </c>
      <c r="D1127" s="9">
        <v>2.4</v>
      </c>
      <c r="E1127" s="2">
        <v>100</v>
      </c>
      <c r="F1127" s="2">
        <v>94</v>
      </c>
      <c r="G1127" s="9">
        <v>0</v>
      </c>
      <c r="H1127" s="1" t="s">
        <v>11</v>
      </c>
    </row>
    <row r="1128" spans="1:8" ht="15.75">
      <c r="A1128" s="4">
        <v>45247.25</v>
      </c>
      <c r="B1128" s="9">
        <v>-0.2</v>
      </c>
      <c r="C1128" s="9">
        <v>1.5</v>
      </c>
      <c r="D1128" s="9">
        <v>3.6</v>
      </c>
      <c r="E1128" s="2">
        <v>100</v>
      </c>
      <c r="F1128" s="2">
        <v>92</v>
      </c>
      <c r="G1128" s="9">
        <v>0</v>
      </c>
      <c r="H1128" s="1" t="s">
        <v>11</v>
      </c>
    </row>
    <row r="1129" spans="1:8" ht="15.75">
      <c r="A1129" s="4">
        <v>45292</v>
      </c>
      <c r="B1129" s="9">
        <v>-0.3</v>
      </c>
      <c r="C1129" s="9">
        <v>1.5</v>
      </c>
      <c r="D1129" s="9">
        <v>2.9</v>
      </c>
      <c r="E1129" s="2">
        <v>100</v>
      </c>
      <c r="F1129" s="2">
        <v>79</v>
      </c>
      <c r="G1129" s="9">
        <v>0</v>
      </c>
      <c r="H1129" s="1" t="s">
        <v>11</v>
      </c>
    </row>
    <row r="1130" spans="1:8" ht="15.75">
      <c r="A1130" s="4">
        <v>45349.75</v>
      </c>
      <c r="B1130" s="9">
        <v>7.8</v>
      </c>
      <c r="C1130" s="9">
        <v>1.5</v>
      </c>
      <c r="D1130" s="9">
        <v>3</v>
      </c>
      <c r="E1130" s="2">
        <v>88</v>
      </c>
      <c r="F1130" s="2">
        <v>93</v>
      </c>
      <c r="G1130" s="9">
        <v>0</v>
      </c>
      <c r="H1130" s="1" t="s">
        <v>11</v>
      </c>
    </row>
    <row r="1131" spans="1:8" ht="15.75">
      <c r="A1131" s="4">
        <v>45360</v>
      </c>
      <c r="B1131" s="9">
        <v>-2.8</v>
      </c>
      <c r="C1131" s="9">
        <v>1.5</v>
      </c>
      <c r="D1131" s="9">
        <v>5.3</v>
      </c>
      <c r="E1131" s="2">
        <v>100</v>
      </c>
      <c r="F1131" s="2">
        <v>86</v>
      </c>
      <c r="G1131" s="9">
        <v>0</v>
      </c>
      <c r="H1131" s="1" t="s">
        <v>11</v>
      </c>
    </row>
    <row r="1132" spans="1:8" ht="15.75">
      <c r="A1132" s="4">
        <v>45370.25</v>
      </c>
      <c r="B1132" s="9">
        <v>1.7</v>
      </c>
      <c r="C1132" s="9">
        <v>1.5</v>
      </c>
      <c r="D1132" s="9">
        <v>4.8</v>
      </c>
      <c r="E1132" s="2">
        <v>100</v>
      </c>
      <c r="F1132" s="2">
        <v>93</v>
      </c>
      <c r="G1132" s="9">
        <v>0</v>
      </c>
      <c r="H1132" s="1" t="s">
        <v>11</v>
      </c>
    </row>
    <row r="1133" spans="1:8" ht="15.75">
      <c r="A1133" s="4">
        <v>45447.25</v>
      </c>
      <c r="B1133" s="9">
        <v>15.2</v>
      </c>
      <c r="C1133" s="9">
        <v>1.5</v>
      </c>
      <c r="D1133" s="9">
        <v>4.0999999999999996</v>
      </c>
      <c r="E1133" s="2">
        <v>88</v>
      </c>
      <c r="F1133" s="2">
        <v>81</v>
      </c>
      <c r="G1133" s="9">
        <v>0</v>
      </c>
      <c r="H1133" s="1" t="s">
        <v>11</v>
      </c>
    </row>
    <row r="1134" spans="1:8" ht="15.75">
      <c r="A1134" s="4">
        <v>45467.25</v>
      </c>
      <c r="B1134" s="9">
        <v>15.4</v>
      </c>
      <c r="C1134" s="9">
        <v>1.5</v>
      </c>
      <c r="D1134" s="9">
        <v>3.5</v>
      </c>
      <c r="E1134" s="2">
        <v>100</v>
      </c>
      <c r="F1134" s="2">
        <v>84</v>
      </c>
      <c r="G1134" s="9">
        <v>0</v>
      </c>
      <c r="H1134" s="1" t="s">
        <v>11</v>
      </c>
    </row>
    <row r="1135" spans="1:8" ht="15.75">
      <c r="A1135" s="4">
        <v>45497</v>
      </c>
      <c r="B1135" s="9">
        <v>18.899999999999999</v>
      </c>
      <c r="C1135" s="9">
        <v>1.5</v>
      </c>
      <c r="D1135" s="9">
        <v>3.2</v>
      </c>
      <c r="E1135" s="2">
        <v>88</v>
      </c>
      <c r="F1135" s="2">
        <v>85</v>
      </c>
      <c r="G1135" s="9">
        <v>0</v>
      </c>
      <c r="H1135" s="1" t="s">
        <v>11</v>
      </c>
    </row>
    <row r="1136" spans="1:8" ht="15.75">
      <c r="A1136" s="4">
        <v>45153</v>
      </c>
      <c r="B1136" s="9">
        <v>15.3</v>
      </c>
      <c r="C1136" s="9">
        <v>1.5</v>
      </c>
      <c r="D1136" s="9">
        <v>2.4</v>
      </c>
      <c r="E1136" s="2">
        <v>0</v>
      </c>
      <c r="F1136" s="2">
        <v>82</v>
      </c>
      <c r="G1136" s="9">
        <v>0</v>
      </c>
      <c r="H1136" s="1" t="s">
        <v>8</v>
      </c>
    </row>
    <row r="1137" spans="1:8" ht="15.75">
      <c r="A1137" s="4">
        <v>45155</v>
      </c>
      <c r="B1137" s="9">
        <v>21.4</v>
      </c>
      <c r="C1137" s="9">
        <v>1.5</v>
      </c>
      <c r="D1137" s="9">
        <v>2.4</v>
      </c>
      <c r="E1137" s="2">
        <v>0</v>
      </c>
      <c r="F1137" s="2">
        <v>77</v>
      </c>
      <c r="G1137" s="9">
        <v>0</v>
      </c>
      <c r="H1137" s="1" t="s">
        <v>8</v>
      </c>
    </row>
    <row r="1138" spans="1:8" ht="15.75">
      <c r="A1138" s="4">
        <v>45232.25</v>
      </c>
      <c r="B1138" s="9">
        <v>0.6</v>
      </c>
      <c r="C1138" s="9">
        <v>1.5</v>
      </c>
      <c r="D1138" s="9">
        <v>2.4</v>
      </c>
      <c r="E1138" s="2">
        <v>0</v>
      </c>
      <c r="F1138" s="2">
        <v>93</v>
      </c>
      <c r="G1138" s="9">
        <v>0</v>
      </c>
      <c r="H1138" s="1" t="s">
        <v>8</v>
      </c>
    </row>
    <row r="1139" spans="1:8" ht="15.75">
      <c r="A1139" s="4">
        <v>45360.75</v>
      </c>
      <c r="B1139" s="9">
        <v>-1.6</v>
      </c>
      <c r="C1139" s="9">
        <v>1.5</v>
      </c>
      <c r="D1139" s="9">
        <v>3</v>
      </c>
      <c r="E1139" s="2">
        <v>0</v>
      </c>
      <c r="F1139" s="2">
        <v>85</v>
      </c>
      <c r="G1139" s="9">
        <v>0</v>
      </c>
      <c r="H1139" s="1" t="s">
        <v>8</v>
      </c>
    </row>
    <row r="1140" spans="1:8" ht="15.75">
      <c r="A1140" s="4">
        <v>45412.75</v>
      </c>
      <c r="B1140" s="9">
        <v>17.8</v>
      </c>
      <c r="C1140" s="9">
        <v>1.5</v>
      </c>
      <c r="D1140" s="9">
        <v>5.3</v>
      </c>
      <c r="E1140" s="2">
        <v>0</v>
      </c>
      <c r="F1140" s="2">
        <v>38</v>
      </c>
      <c r="G1140" s="9">
        <v>0</v>
      </c>
      <c r="H1140" s="1" t="s">
        <v>8</v>
      </c>
    </row>
    <row r="1141" spans="1:8" ht="15.75">
      <c r="A1141" s="4">
        <v>45417</v>
      </c>
      <c r="B1141" s="9">
        <v>11.1</v>
      </c>
      <c r="C1141" s="9">
        <v>1.5</v>
      </c>
      <c r="D1141" s="9">
        <v>2.8</v>
      </c>
      <c r="E1141" s="2">
        <v>0</v>
      </c>
      <c r="F1141" s="2">
        <v>81</v>
      </c>
      <c r="G1141" s="9">
        <v>0</v>
      </c>
      <c r="H1141" s="1" t="s">
        <v>8</v>
      </c>
    </row>
    <row r="1142" spans="1:8" ht="15.75">
      <c r="A1142" s="4">
        <v>45493</v>
      </c>
      <c r="B1142" s="9">
        <v>14.6</v>
      </c>
      <c r="C1142" s="9">
        <v>1.5</v>
      </c>
      <c r="D1142" s="9">
        <v>3.7</v>
      </c>
      <c r="E1142" s="2">
        <v>0</v>
      </c>
      <c r="F1142" s="2">
        <v>89</v>
      </c>
      <c r="G1142" s="9">
        <v>0</v>
      </c>
      <c r="H1142" s="1" t="s">
        <v>8</v>
      </c>
    </row>
    <row r="1143" spans="1:8" ht="15.75">
      <c r="A1143" s="4">
        <v>45493.5</v>
      </c>
      <c r="B1143" s="9">
        <v>21.9</v>
      </c>
      <c r="C1143" s="9">
        <v>1.5</v>
      </c>
      <c r="D1143" s="9">
        <v>3.8</v>
      </c>
      <c r="E1143" s="2">
        <v>0</v>
      </c>
      <c r="F1143" s="2">
        <v>60</v>
      </c>
      <c r="G1143" s="9">
        <v>0</v>
      </c>
      <c r="H1143" s="1" t="s">
        <v>8</v>
      </c>
    </row>
    <row r="1144" spans="1:8" ht="15.75">
      <c r="A1144" s="4">
        <v>45505</v>
      </c>
      <c r="B1144" s="9">
        <v>14.2</v>
      </c>
      <c r="C1144" s="9">
        <v>1.5</v>
      </c>
      <c r="D1144" s="9">
        <v>3.6</v>
      </c>
      <c r="E1144" s="2">
        <v>0</v>
      </c>
      <c r="F1144" s="2">
        <v>88</v>
      </c>
      <c r="G1144" s="9">
        <v>0</v>
      </c>
      <c r="H1144" s="1" t="s">
        <v>8</v>
      </c>
    </row>
    <row r="1145" spans="1:8" ht="15.75">
      <c r="A1145" s="4">
        <v>45188.75</v>
      </c>
      <c r="B1145" s="9">
        <v>18.2</v>
      </c>
      <c r="C1145" s="9">
        <v>1.5</v>
      </c>
      <c r="D1145" s="9">
        <v>4.5</v>
      </c>
      <c r="E1145" s="2">
        <v>88</v>
      </c>
      <c r="F1145" s="2">
        <v>89</v>
      </c>
      <c r="G1145" s="9">
        <v>0</v>
      </c>
      <c r="H1145" s="1" t="s">
        <v>15</v>
      </c>
    </row>
    <row r="1146" spans="1:8" ht="15.75">
      <c r="A1146" s="4">
        <v>45308</v>
      </c>
      <c r="B1146" s="9">
        <v>-12.4</v>
      </c>
      <c r="C1146" s="9">
        <v>1.5</v>
      </c>
      <c r="D1146" s="9">
        <v>2.8</v>
      </c>
      <c r="E1146" s="2">
        <v>13</v>
      </c>
      <c r="F1146" s="2">
        <v>85</v>
      </c>
      <c r="G1146" s="9">
        <v>0</v>
      </c>
      <c r="H1146" s="1" t="s">
        <v>10</v>
      </c>
    </row>
    <row r="1147" spans="1:8" ht="15.75">
      <c r="A1147" s="4">
        <v>45401.75</v>
      </c>
      <c r="B1147" s="9">
        <v>4.9000000000000004</v>
      </c>
      <c r="C1147" s="9">
        <v>1.5</v>
      </c>
      <c r="D1147" s="9">
        <v>4.2</v>
      </c>
      <c r="E1147" s="2">
        <v>13</v>
      </c>
      <c r="F1147" s="2">
        <v>60</v>
      </c>
      <c r="G1147" s="9">
        <v>0</v>
      </c>
      <c r="H1147" s="1" t="s">
        <v>10</v>
      </c>
    </row>
    <row r="1148" spans="1:8" ht="15.75">
      <c r="A1148" s="4">
        <v>45422.75</v>
      </c>
      <c r="B1148" s="9">
        <v>11.7</v>
      </c>
      <c r="C1148" s="9">
        <v>1.5</v>
      </c>
      <c r="D1148" s="9">
        <v>5</v>
      </c>
      <c r="E1148" s="2">
        <v>13</v>
      </c>
      <c r="F1148" s="2">
        <v>71</v>
      </c>
      <c r="G1148" s="9">
        <v>0</v>
      </c>
      <c r="H1148" s="1" t="s">
        <v>10</v>
      </c>
    </row>
    <row r="1149" spans="1:8" ht="15.75">
      <c r="A1149" s="4">
        <v>45171.75</v>
      </c>
      <c r="B1149" s="9">
        <v>15.4</v>
      </c>
      <c r="C1149" s="9">
        <v>1.5</v>
      </c>
      <c r="D1149" s="9">
        <v>5.5</v>
      </c>
      <c r="E1149" s="2">
        <v>38</v>
      </c>
      <c r="F1149" s="2">
        <v>87</v>
      </c>
      <c r="G1149" s="9">
        <v>0.2</v>
      </c>
      <c r="H1149" s="1" t="s">
        <v>14</v>
      </c>
    </row>
    <row r="1150" spans="1:8" ht="15.75">
      <c r="A1150" s="4">
        <v>45350.75</v>
      </c>
      <c r="B1150" s="9">
        <v>7.7</v>
      </c>
      <c r="C1150" s="9">
        <v>1.5</v>
      </c>
      <c r="D1150" s="9">
        <v>2.5</v>
      </c>
      <c r="E1150" s="2">
        <v>100</v>
      </c>
      <c r="F1150" s="2">
        <v>98</v>
      </c>
      <c r="G1150" s="9">
        <v>0.7</v>
      </c>
      <c r="H1150" s="1" t="s">
        <v>14</v>
      </c>
    </row>
    <row r="1151" spans="1:8" ht="15.75">
      <c r="A1151" s="4">
        <v>45244.5</v>
      </c>
      <c r="B1151" s="9">
        <v>4.0999999999999996</v>
      </c>
      <c r="C1151" s="9">
        <v>1.5</v>
      </c>
      <c r="D1151" s="9">
        <v>3.7</v>
      </c>
      <c r="E1151" s="2">
        <v>63</v>
      </c>
      <c r="F1151" s="2">
        <v>86</v>
      </c>
      <c r="G1151" s="9">
        <v>0</v>
      </c>
      <c r="H1151" s="1" t="s">
        <v>13</v>
      </c>
    </row>
    <row r="1152" spans="1:8" ht="15.75">
      <c r="A1152" s="4">
        <v>45319</v>
      </c>
      <c r="B1152" s="9">
        <v>-1.3</v>
      </c>
      <c r="C1152" s="9">
        <v>1.5</v>
      </c>
      <c r="D1152" s="9">
        <v>2.9</v>
      </c>
      <c r="E1152" s="2">
        <v>100</v>
      </c>
      <c r="F1152" s="2">
        <v>99</v>
      </c>
      <c r="G1152" s="9">
        <v>0</v>
      </c>
      <c r="H1152" s="1" t="s">
        <v>13</v>
      </c>
    </row>
    <row r="1153" spans="1:8" ht="15.75">
      <c r="A1153" s="4">
        <v>45263.25</v>
      </c>
      <c r="B1153" s="9">
        <v>-4.5</v>
      </c>
      <c r="C1153" s="9">
        <v>1.5</v>
      </c>
      <c r="D1153" s="9">
        <v>3.5</v>
      </c>
      <c r="E1153" s="2">
        <v>100</v>
      </c>
      <c r="F1153" s="2">
        <v>94</v>
      </c>
      <c r="G1153" s="9">
        <v>0.3</v>
      </c>
      <c r="H1153" s="1" t="s">
        <v>24</v>
      </c>
    </row>
    <row r="1154" spans="1:8" ht="15.75">
      <c r="A1154" s="4">
        <v>45297.75</v>
      </c>
      <c r="B1154" s="9">
        <v>-11.7</v>
      </c>
      <c r="C1154" s="9">
        <v>1.5</v>
      </c>
      <c r="D1154" s="9">
        <v>4.4000000000000004</v>
      </c>
      <c r="E1154" s="2">
        <v>88</v>
      </c>
      <c r="F1154" s="2">
        <v>86</v>
      </c>
      <c r="G1154" s="9">
        <v>0</v>
      </c>
      <c r="H1154" s="1" t="s">
        <v>24</v>
      </c>
    </row>
    <row r="1155" spans="1:8" ht="15.75">
      <c r="A1155" s="4">
        <v>45251</v>
      </c>
      <c r="B1155" s="9">
        <v>-4.9000000000000004</v>
      </c>
      <c r="C1155" s="9">
        <v>1.4</v>
      </c>
      <c r="D1155" s="9">
        <v>2.9</v>
      </c>
      <c r="E1155" s="2">
        <v>88</v>
      </c>
      <c r="F1155" s="2">
        <v>79</v>
      </c>
      <c r="G1155" s="9">
        <v>0</v>
      </c>
      <c r="H1155" s="1" t="s">
        <v>11</v>
      </c>
    </row>
    <row r="1156" spans="1:8" ht="15.75">
      <c r="A1156" s="4">
        <v>45386.5</v>
      </c>
      <c r="B1156" s="9">
        <v>4.3</v>
      </c>
      <c r="C1156" s="9">
        <v>1.4</v>
      </c>
      <c r="D1156" s="9">
        <v>3.9</v>
      </c>
      <c r="E1156" s="2">
        <v>88</v>
      </c>
      <c r="F1156" s="2">
        <v>61</v>
      </c>
      <c r="G1156" s="9">
        <v>0</v>
      </c>
      <c r="H1156" s="1" t="s">
        <v>11</v>
      </c>
    </row>
    <row r="1157" spans="1:8" ht="15.75">
      <c r="A1157" s="4">
        <v>45390.25</v>
      </c>
      <c r="B1157" s="9">
        <v>11.5</v>
      </c>
      <c r="C1157" s="9">
        <v>1.4</v>
      </c>
      <c r="D1157" s="9">
        <v>2.2999999999999998</v>
      </c>
      <c r="E1157" s="2">
        <v>88</v>
      </c>
      <c r="F1157" s="2">
        <v>85</v>
      </c>
      <c r="G1157" s="9">
        <v>0</v>
      </c>
      <c r="H1157" s="1" t="s">
        <v>11</v>
      </c>
    </row>
    <row r="1158" spans="1:8" ht="15.75">
      <c r="A1158" s="4">
        <v>45390.5</v>
      </c>
      <c r="B1158" s="9">
        <v>20</v>
      </c>
      <c r="C1158" s="9">
        <v>1.4</v>
      </c>
      <c r="D1158" s="9">
        <v>5</v>
      </c>
      <c r="E1158" s="2">
        <v>88</v>
      </c>
      <c r="F1158" s="2">
        <v>58</v>
      </c>
      <c r="G1158" s="9">
        <v>0</v>
      </c>
      <c r="H1158" s="1" t="s">
        <v>11</v>
      </c>
    </row>
    <row r="1159" spans="1:8" ht="15.75">
      <c r="A1159" s="4">
        <v>45405.75</v>
      </c>
      <c r="B1159" s="9">
        <v>3.6</v>
      </c>
      <c r="C1159" s="9">
        <v>1.4</v>
      </c>
      <c r="D1159" s="9">
        <v>2.2999999999999998</v>
      </c>
      <c r="E1159" s="2">
        <v>100</v>
      </c>
      <c r="F1159" s="2">
        <v>73</v>
      </c>
      <c r="G1159" s="9">
        <v>0</v>
      </c>
      <c r="H1159" s="1" t="s">
        <v>11</v>
      </c>
    </row>
    <row r="1160" spans="1:8" ht="15.75">
      <c r="A1160" s="4">
        <v>45416</v>
      </c>
      <c r="B1160" s="9">
        <v>9.5</v>
      </c>
      <c r="C1160" s="9">
        <v>1.4</v>
      </c>
      <c r="D1160" s="9">
        <v>3.7</v>
      </c>
      <c r="E1160" s="2">
        <v>88</v>
      </c>
      <c r="F1160" s="2">
        <v>59</v>
      </c>
      <c r="G1160" s="9">
        <v>0</v>
      </c>
      <c r="H1160" s="1" t="s">
        <v>11</v>
      </c>
    </row>
    <row r="1161" spans="1:8" ht="15.75">
      <c r="A1161" s="4">
        <v>45433.5</v>
      </c>
      <c r="B1161" s="9">
        <v>22.9</v>
      </c>
      <c r="C1161" s="9">
        <v>1.4</v>
      </c>
      <c r="D1161" s="9">
        <v>5.4</v>
      </c>
      <c r="E1161" s="2">
        <v>88</v>
      </c>
      <c r="F1161" s="2">
        <v>48</v>
      </c>
      <c r="G1161" s="9">
        <v>0</v>
      </c>
      <c r="H1161" s="1" t="s">
        <v>11</v>
      </c>
    </row>
    <row r="1162" spans="1:8" ht="15.75">
      <c r="A1162" s="4">
        <v>45491.25</v>
      </c>
      <c r="B1162" s="9">
        <v>21.1</v>
      </c>
      <c r="C1162" s="9">
        <v>1.4</v>
      </c>
      <c r="D1162" s="9">
        <v>2.4</v>
      </c>
      <c r="E1162" s="2">
        <v>88</v>
      </c>
      <c r="F1162" s="2">
        <v>74</v>
      </c>
      <c r="G1162" s="9">
        <v>0.3</v>
      </c>
      <c r="H1162" s="1" t="s">
        <v>11</v>
      </c>
    </row>
    <row r="1163" spans="1:8" ht="15.75">
      <c r="A1163" s="4">
        <v>45497.75</v>
      </c>
      <c r="B1163" s="9">
        <v>20.100000000000001</v>
      </c>
      <c r="C1163" s="9">
        <v>1.4</v>
      </c>
      <c r="D1163" s="9">
        <v>2.9</v>
      </c>
      <c r="E1163" s="2">
        <v>88</v>
      </c>
      <c r="F1163" s="2">
        <v>88</v>
      </c>
      <c r="G1163" s="9">
        <v>0</v>
      </c>
      <c r="H1163" s="1" t="s">
        <v>11</v>
      </c>
    </row>
    <row r="1164" spans="1:8" ht="15.75">
      <c r="A1164" s="4">
        <v>45498.75</v>
      </c>
      <c r="B1164" s="9">
        <v>18.100000000000001</v>
      </c>
      <c r="C1164" s="9">
        <v>1.4</v>
      </c>
      <c r="D1164" s="9">
        <v>2.8</v>
      </c>
      <c r="E1164" s="2">
        <v>88</v>
      </c>
      <c r="F1164" s="2">
        <v>95</v>
      </c>
      <c r="G1164" s="9">
        <v>0</v>
      </c>
      <c r="H1164" s="1" t="s">
        <v>11</v>
      </c>
    </row>
    <row r="1165" spans="1:8" ht="15.75">
      <c r="A1165" s="4">
        <v>45509.5</v>
      </c>
      <c r="B1165" s="9">
        <v>19.5</v>
      </c>
      <c r="C1165" s="9">
        <v>1.4</v>
      </c>
      <c r="D1165" s="9">
        <v>4.0999999999999996</v>
      </c>
      <c r="E1165" s="2">
        <v>100</v>
      </c>
      <c r="F1165" s="2">
        <v>75</v>
      </c>
      <c r="G1165" s="9">
        <v>0</v>
      </c>
      <c r="H1165" s="1" t="s">
        <v>11</v>
      </c>
    </row>
    <row r="1166" spans="1:8" ht="15.75">
      <c r="A1166" s="4">
        <v>45163</v>
      </c>
      <c r="B1166" s="9">
        <v>12.9</v>
      </c>
      <c r="C1166" s="9">
        <v>1.4</v>
      </c>
      <c r="D1166" s="9">
        <v>2.1</v>
      </c>
      <c r="E1166" s="2">
        <v>63</v>
      </c>
      <c r="F1166" s="2">
        <v>93</v>
      </c>
      <c r="G1166" s="9">
        <v>0</v>
      </c>
      <c r="H1166" s="1" t="s">
        <v>9</v>
      </c>
    </row>
    <row r="1167" spans="1:8" ht="15.75">
      <c r="A1167" s="4">
        <v>45444.75</v>
      </c>
      <c r="B1167" s="9">
        <v>21.7</v>
      </c>
      <c r="C1167" s="9">
        <v>1.4</v>
      </c>
      <c r="D1167" s="9">
        <v>3.2</v>
      </c>
      <c r="E1167" s="2">
        <v>63</v>
      </c>
      <c r="F1167" s="2">
        <v>60</v>
      </c>
      <c r="G1167" s="9">
        <v>0</v>
      </c>
      <c r="H1167" s="1" t="s">
        <v>9</v>
      </c>
    </row>
    <row r="1168" spans="1:8" ht="15.75">
      <c r="A1168" s="4">
        <v>45155.75</v>
      </c>
      <c r="B1168" s="9">
        <v>26.9</v>
      </c>
      <c r="C1168" s="9">
        <v>1.4</v>
      </c>
      <c r="D1168" s="9">
        <v>3.3</v>
      </c>
      <c r="E1168" s="2">
        <v>0</v>
      </c>
      <c r="F1168" s="2">
        <v>61</v>
      </c>
      <c r="G1168" s="9">
        <v>0</v>
      </c>
      <c r="H1168" s="1" t="s">
        <v>8</v>
      </c>
    </row>
    <row r="1169" spans="1:8" ht="15.75">
      <c r="A1169" s="4">
        <v>45176</v>
      </c>
      <c r="B1169" s="9">
        <v>11.9</v>
      </c>
      <c r="C1169" s="9">
        <v>1.4</v>
      </c>
      <c r="D1169" s="9">
        <v>2.6</v>
      </c>
      <c r="E1169" s="2">
        <v>0</v>
      </c>
      <c r="F1169" s="2">
        <v>90</v>
      </c>
      <c r="G1169" s="9">
        <v>0</v>
      </c>
      <c r="H1169" s="1" t="s">
        <v>8</v>
      </c>
    </row>
    <row r="1170" spans="1:8" ht="15.75">
      <c r="A1170" s="4">
        <v>45176.5</v>
      </c>
      <c r="B1170" s="9">
        <v>20.9</v>
      </c>
      <c r="C1170" s="9">
        <v>1.4</v>
      </c>
      <c r="D1170" s="9">
        <v>4.0999999999999996</v>
      </c>
      <c r="E1170" s="2">
        <v>0</v>
      </c>
      <c r="F1170" s="2">
        <v>41</v>
      </c>
      <c r="G1170" s="9">
        <v>0</v>
      </c>
      <c r="H1170" s="1" t="s">
        <v>8</v>
      </c>
    </row>
    <row r="1171" spans="1:8" ht="15.75">
      <c r="A1171" s="4">
        <v>45184</v>
      </c>
      <c r="B1171" s="9">
        <v>9.1999999999999993</v>
      </c>
      <c r="C1171" s="9">
        <v>1.4</v>
      </c>
      <c r="D1171" s="9">
        <v>3.7</v>
      </c>
      <c r="E1171" s="2">
        <v>0</v>
      </c>
      <c r="F1171" s="2">
        <v>89</v>
      </c>
      <c r="G1171" s="9">
        <v>0</v>
      </c>
      <c r="H1171" s="1" t="s">
        <v>8</v>
      </c>
    </row>
    <row r="1172" spans="1:8" ht="15.75">
      <c r="A1172" s="4">
        <v>45185.25</v>
      </c>
      <c r="B1172" s="9">
        <v>10.7</v>
      </c>
      <c r="C1172" s="9">
        <v>1.4</v>
      </c>
      <c r="D1172" s="9">
        <v>2.4</v>
      </c>
      <c r="E1172" s="2">
        <v>0</v>
      </c>
      <c r="F1172" s="2">
        <v>80</v>
      </c>
      <c r="G1172" s="9">
        <v>0</v>
      </c>
      <c r="H1172" s="1" t="s">
        <v>8</v>
      </c>
    </row>
    <row r="1173" spans="1:8" ht="15.75">
      <c r="A1173" s="4">
        <v>45190.25</v>
      </c>
      <c r="B1173" s="9">
        <v>13</v>
      </c>
      <c r="C1173" s="9">
        <v>1.4</v>
      </c>
      <c r="D1173" s="9">
        <v>2.8</v>
      </c>
      <c r="E1173" s="2">
        <v>0</v>
      </c>
      <c r="F1173" s="2">
        <v>84</v>
      </c>
      <c r="G1173" s="9">
        <v>0</v>
      </c>
      <c r="H1173" s="1" t="s">
        <v>8</v>
      </c>
    </row>
    <row r="1174" spans="1:8" ht="15.75">
      <c r="A1174" s="4">
        <v>45358.5</v>
      </c>
      <c r="B1174" s="9">
        <v>5.4</v>
      </c>
      <c r="C1174" s="9">
        <v>1.4</v>
      </c>
      <c r="D1174" s="9">
        <v>4.3</v>
      </c>
      <c r="E1174" s="2">
        <v>0</v>
      </c>
      <c r="F1174" s="2">
        <v>34</v>
      </c>
      <c r="G1174" s="9">
        <v>0</v>
      </c>
      <c r="H1174" s="1" t="s">
        <v>8</v>
      </c>
    </row>
    <row r="1175" spans="1:8" ht="15.75">
      <c r="A1175" s="4">
        <v>45359</v>
      </c>
      <c r="B1175" s="9">
        <v>-3.1</v>
      </c>
      <c r="C1175" s="9">
        <v>1.4</v>
      </c>
      <c r="D1175" s="9">
        <v>2.2999999999999998</v>
      </c>
      <c r="E1175" s="2">
        <v>0</v>
      </c>
      <c r="F1175" s="2">
        <v>79</v>
      </c>
      <c r="G1175" s="9">
        <v>0</v>
      </c>
      <c r="H1175" s="1" t="s">
        <v>8</v>
      </c>
    </row>
    <row r="1176" spans="1:8" ht="15.75">
      <c r="A1176" s="4">
        <v>45390</v>
      </c>
      <c r="B1176" s="9">
        <v>10.9</v>
      </c>
      <c r="C1176" s="9">
        <v>1.4</v>
      </c>
      <c r="D1176" s="9">
        <v>4.2</v>
      </c>
      <c r="E1176" s="2">
        <v>0</v>
      </c>
      <c r="F1176" s="2">
        <v>85</v>
      </c>
      <c r="G1176" s="9">
        <v>0</v>
      </c>
      <c r="H1176" s="1" t="s">
        <v>8</v>
      </c>
    </row>
    <row r="1177" spans="1:8" ht="15.75">
      <c r="A1177" s="4">
        <v>45392</v>
      </c>
      <c r="B1177" s="9">
        <v>14.3</v>
      </c>
      <c r="C1177" s="9">
        <v>1.4</v>
      </c>
      <c r="D1177" s="9">
        <v>2.9</v>
      </c>
      <c r="E1177" s="2">
        <v>0</v>
      </c>
      <c r="F1177" s="2">
        <v>74</v>
      </c>
      <c r="G1177" s="9">
        <v>0</v>
      </c>
      <c r="H1177" s="1" t="s">
        <v>8</v>
      </c>
    </row>
    <row r="1178" spans="1:8" ht="15.75">
      <c r="A1178" s="4">
        <v>45415.75</v>
      </c>
      <c r="B1178" s="9">
        <v>15.2</v>
      </c>
      <c r="C1178" s="9">
        <v>1.4</v>
      </c>
      <c r="D1178" s="9">
        <v>5.4</v>
      </c>
      <c r="E1178" s="2">
        <v>0</v>
      </c>
      <c r="F1178" s="2">
        <v>44</v>
      </c>
      <c r="G1178" s="9">
        <v>0</v>
      </c>
      <c r="H1178" s="1" t="s">
        <v>8</v>
      </c>
    </row>
    <row r="1179" spans="1:8" ht="15.75">
      <c r="A1179" s="4">
        <v>45425.25</v>
      </c>
      <c r="B1179" s="9">
        <v>13.1</v>
      </c>
      <c r="C1179" s="9">
        <v>1.4</v>
      </c>
      <c r="D1179" s="9">
        <v>2.9</v>
      </c>
      <c r="E1179" s="2">
        <v>0</v>
      </c>
      <c r="F1179" s="2">
        <v>37</v>
      </c>
      <c r="G1179" s="9">
        <v>0</v>
      </c>
      <c r="H1179" s="1" t="s">
        <v>8</v>
      </c>
    </row>
    <row r="1180" spans="1:8" ht="15.75">
      <c r="A1180" s="4">
        <v>45432.25</v>
      </c>
      <c r="B1180" s="9">
        <v>17.399999999999999</v>
      </c>
      <c r="C1180" s="9">
        <v>1.4</v>
      </c>
      <c r="D1180" s="9">
        <v>3.4</v>
      </c>
      <c r="E1180" s="2">
        <v>0</v>
      </c>
      <c r="F1180" s="2">
        <v>69</v>
      </c>
      <c r="G1180" s="9">
        <v>0</v>
      </c>
      <c r="H1180" s="1" t="s">
        <v>8</v>
      </c>
    </row>
    <row r="1181" spans="1:8" ht="15.75">
      <c r="A1181" s="4">
        <v>45456.25</v>
      </c>
      <c r="B1181" s="9">
        <v>16.5</v>
      </c>
      <c r="C1181" s="9">
        <v>1.4</v>
      </c>
      <c r="D1181" s="9">
        <v>2.7</v>
      </c>
      <c r="E1181" s="2">
        <v>0</v>
      </c>
      <c r="F1181" s="2">
        <v>51</v>
      </c>
      <c r="G1181" s="9">
        <v>0</v>
      </c>
      <c r="H1181" s="1" t="s">
        <v>8</v>
      </c>
    </row>
    <row r="1182" spans="1:8" ht="15.75">
      <c r="A1182" s="4">
        <v>45494.25</v>
      </c>
      <c r="B1182" s="9">
        <v>19</v>
      </c>
      <c r="C1182" s="9">
        <v>1.4</v>
      </c>
      <c r="D1182" s="9">
        <v>2.5</v>
      </c>
      <c r="E1182" s="2">
        <v>0</v>
      </c>
      <c r="F1182" s="2">
        <v>77</v>
      </c>
      <c r="G1182" s="9">
        <v>0</v>
      </c>
      <c r="H1182" s="1" t="s">
        <v>8</v>
      </c>
    </row>
    <row r="1183" spans="1:8" ht="15.75">
      <c r="A1183" s="4">
        <v>45498.25</v>
      </c>
      <c r="B1183" s="9">
        <v>20.7</v>
      </c>
      <c r="C1183" s="9">
        <v>1.4</v>
      </c>
      <c r="D1183" s="9">
        <v>3.7</v>
      </c>
      <c r="E1183" s="2">
        <v>0</v>
      </c>
      <c r="F1183" s="2">
        <v>80</v>
      </c>
      <c r="G1183" s="9">
        <v>0</v>
      </c>
      <c r="H1183" s="1" t="s">
        <v>8</v>
      </c>
    </row>
    <row r="1184" spans="1:8" ht="15.75">
      <c r="A1184" s="4">
        <v>45511</v>
      </c>
      <c r="B1184" s="9">
        <v>15.3</v>
      </c>
      <c r="C1184" s="9">
        <v>1.4</v>
      </c>
      <c r="D1184" s="9">
        <v>2.4</v>
      </c>
      <c r="E1184" s="2">
        <v>0</v>
      </c>
      <c r="F1184" s="2">
        <v>97</v>
      </c>
      <c r="G1184" s="9">
        <v>0</v>
      </c>
      <c r="H1184" s="1" t="s">
        <v>8</v>
      </c>
    </row>
    <row r="1185" spans="1:8" ht="15.75">
      <c r="A1185" s="4">
        <v>45519.25</v>
      </c>
      <c r="B1185" s="9">
        <v>18.399999999999999</v>
      </c>
      <c r="C1185" s="9">
        <v>1.4</v>
      </c>
      <c r="D1185" s="9">
        <v>2.5</v>
      </c>
      <c r="E1185" s="2">
        <v>0</v>
      </c>
      <c r="F1185" s="2">
        <v>75</v>
      </c>
      <c r="G1185" s="9">
        <v>0</v>
      </c>
      <c r="H1185" s="1" t="s">
        <v>8</v>
      </c>
    </row>
    <row r="1186" spans="1:8" ht="15.75">
      <c r="A1186" s="4">
        <v>45246.5</v>
      </c>
      <c r="B1186" s="9">
        <v>1.4</v>
      </c>
      <c r="C1186" s="9">
        <v>1.4</v>
      </c>
      <c r="D1186" s="9">
        <v>3.1</v>
      </c>
      <c r="E1186" s="2">
        <v>88</v>
      </c>
      <c r="F1186" s="2">
        <v>90</v>
      </c>
      <c r="G1186" s="9">
        <v>0</v>
      </c>
      <c r="H1186" s="1" t="s">
        <v>15</v>
      </c>
    </row>
    <row r="1187" spans="1:8" ht="15.75">
      <c r="A1187" s="4">
        <v>45398.75</v>
      </c>
      <c r="B1187" s="9">
        <v>4.7</v>
      </c>
      <c r="C1187" s="9">
        <v>1.4</v>
      </c>
      <c r="D1187" s="9">
        <v>5</v>
      </c>
      <c r="E1187" s="2">
        <v>88</v>
      </c>
      <c r="F1187" s="2">
        <v>93</v>
      </c>
      <c r="G1187" s="9">
        <v>0</v>
      </c>
      <c r="H1187" s="1" t="s">
        <v>15</v>
      </c>
    </row>
    <row r="1188" spans="1:8" ht="15.75">
      <c r="A1188" s="4">
        <v>45162.75</v>
      </c>
      <c r="B1188" s="9">
        <v>18</v>
      </c>
      <c r="C1188" s="9">
        <v>1.4</v>
      </c>
      <c r="D1188" s="9">
        <v>3.3</v>
      </c>
      <c r="E1188" s="2">
        <v>13</v>
      </c>
      <c r="F1188" s="2">
        <v>71</v>
      </c>
      <c r="G1188" s="9">
        <v>0</v>
      </c>
      <c r="H1188" s="1" t="s">
        <v>10</v>
      </c>
    </row>
    <row r="1189" spans="1:8" ht="15.75">
      <c r="A1189" s="4">
        <v>45252.5</v>
      </c>
      <c r="B1189" s="9">
        <v>-4</v>
      </c>
      <c r="C1189" s="9">
        <v>1.4</v>
      </c>
      <c r="D1189" s="9">
        <v>4.0999999999999996</v>
      </c>
      <c r="E1189" s="2">
        <v>13</v>
      </c>
      <c r="F1189" s="2">
        <v>62</v>
      </c>
      <c r="G1189" s="9">
        <v>0</v>
      </c>
      <c r="H1189" s="1" t="s">
        <v>10</v>
      </c>
    </row>
    <row r="1190" spans="1:8" ht="15.75">
      <c r="A1190" s="4">
        <v>45341</v>
      </c>
      <c r="B1190" s="9">
        <v>-5.0999999999999996</v>
      </c>
      <c r="C1190" s="9">
        <v>1.4</v>
      </c>
      <c r="D1190" s="9">
        <v>2.7</v>
      </c>
      <c r="E1190" s="2">
        <v>25</v>
      </c>
      <c r="F1190" s="2">
        <v>89</v>
      </c>
      <c r="G1190" s="9">
        <v>0</v>
      </c>
      <c r="H1190" s="1" t="s">
        <v>10</v>
      </c>
    </row>
    <row r="1191" spans="1:8" ht="15.75">
      <c r="A1191" s="4">
        <v>45453</v>
      </c>
      <c r="B1191" s="9">
        <v>10.3</v>
      </c>
      <c r="C1191" s="9">
        <v>1.4</v>
      </c>
      <c r="D1191" s="9">
        <v>1.9</v>
      </c>
      <c r="E1191" s="2">
        <v>25</v>
      </c>
      <c r="F1191" s="2">
        <v>96</v>
      </c>
      <c r="G1191" s="9">
        <v>0</v>
      </c>
      <c r="H1191" s="1" t="s">
        <v>10</v>
      </c>
    </row>
    <row r="1192" spans="1:8" ht="15.75">
      <c r="A1192" s="4">
        <v>45494.75</v>
      </c>
      <c r="B1192" s="9">
        <v>22.7</v>
      </c>
      <c r="C1192" s="9">
        <v>1.4</v>
      </c>
      <c r="D1192" s="9">
        <v>4.7</v>
      </c>
      <c r="E1192" s="2">
        <v>13</v>
      </c>
      <c r="F1192" s="2">
        <v>61</v>
      </c>
      <c r="G1192" s="9">
        <v>0</v>
      </c>
      <c r="H1192" s="1" t="s">
        <v>10</v>
      </c>
    </row>
    <row r="1193" spans="1:8" ht="15.75">
      <c r="A1193" s="4">
        <v>45495.5</v>
      </c>
      <c r="B1193" s="9">
        <v>26.8</v>
      </c>
      <c r="C1193" s="9">
        <v>1.4</v>
      </c>
      <c r="D1193" s="9">
        <v>4.3</v>
      </c>
      <c r="E1193" s="2">
        <v>13</v>
      </c>
      <c r="F1193" s="2">
        <v>43</v>
      </c>
      <c r="G1193" s="9">
        <v>0</v>
      </c>
      <c r="H1193" s="1" t="s">
        <v>10</v>
      </c>
    </row>
    <row r="1194" spans="1:8" ht="15.75">
      <c r="A1194" s="4">
        <v>45236</v>
      </c>
      <c r="B1194" s="9">
        <v>7.4</v>
      </c>
      <c r="C1194" s="9">
        <v>1.4</v>
      </c>
      <c r="D1194" s="9">
        <v>4</v>
      </c>
      <c r="E1194" s="2">
        <v>100</v>
      </c>
      <c r="F1194" s="2">
        <v>99</v>
      </c>
      <c r="G1194" s="9">
        <v>0.5</v>
      </c>
      <c r="H1194" s="1" t="s">
        <v>14</v>
      </c>
    </row>
    <row r="1195" spans="1:8" ht="15.75">
      <c r="A1195" s="4">
        <v>45165.5</v>
      </c>
      <c r="B1195" s="9">
        <v>23.9</v>
      </c>
      <c r="C1195" s="9">
        <v>1.4</v>
      </c>
      <c r="D1195" s="9">
        <v>3.8</v>
      </c>
      <c r="E1195" s="2">
        <v>50</v>
      </c>
      <c r="F1195" s="2">
        <v>66</v>
      </c>
      <c r="G1195" s="9">
        <v>0</v>
      </c>
      <c r="H1195" s="1" t="s">
        <v>12</v>
      </c>
    </row>
    <row r="1196" spans="1:8" ht="15.75">
      <c r="A1196" s="4">
        <v>45417.25</v>
      </c>
      <c r="B1196" s="9">
        <v>15.5</v>
      </c>
      <c r="C1196" s="9">
        <v>1.4</v>
      </c>
      <c r="D1196" s="9">
        <v>2.6</v>
      </c>
      <c r="E1196" s="2">
        <v>50</v>
      </c>
      <c r="F1196" s="2">
        <v>62</v>
      </c>
      <c r="G1196" s="9">
        <v>0</v>
      </c>
      <c r="H1196" s="1" t="s">
        <v>12</v>
      </c>
    </row>
    <row r="1197" spans="1:8" ht="15.75">
      <c r="A1197" s="4">
        <v>45518.5</v>
      </c>
      <c r="B1197" s="9">
        <v>24.1</v>
      </c>
      <c r="C1197" s="9">
        <v>1.4</v>
      </c>
      <c r="D1197" s="9">
        <v>3.6</v>
      </c>
      <c r="E1197" s="2">
        <v>50</v>
      </c>
      <c r="F1197" s="2">
        <v>45</v>
      </c>
      <c r="G1197" s="9">
        <v>0</v>
      </c>
      <c r="H1197" s="1" t="s">
        <v>12</v>
      </c>
    </row>
    <row r="1198" spans="1:8" ht="15.75">
      <c r="A1198" s="4">
        <v>45186.75</v>
      </c>
      <c r="B1198" s="9">
        <v>15.9</v>
      </c>
      <c r="C1198" s="9">
        <v>1.4</v>
      </c>
      <c r="D1198" s="9">
        <v>2.1</v>
      </c>
      <c r="E1198" s="2">
        <v>0</v>
      </c>
      <c r="F1198" s="2">
        <v>75</v>
      </c>
      <c r="G1198" s="9">
        <v>0</v>
      </c>
      <c r="H1198" s="1" t="s">
        <v>13</v>
      </c>
    </row>
    <row r="1199" spans="1:8" ht="15.75">
      <c r="A1199" s="4">
        <v>45244.75</v>
      </c>
      <c r="B1199" s="9">
        <v>3.9</v>
      </c>
      <c r="C1199" s="9">
        <v>1.4</v>
      </c>
      <c r="D1199" s="9">
        <v>3.4</v>
      </c>
      <c r="E1199" s="2">
        <v>100</v>
      </c>
      <c r="F1199" s="2">
        <v>89</v>
      </c>
      <c r="G1199" s="9">
        <v>0</v>
      </c>
      <c r="H1199" s="1" t="s">
        <v>13</v>
      </c>
    </row>
    <row r="1200" spans="1:8" ht="15.75">
      <c r="A1200" s="4">
        <v>45263</v>
      </c>
      <c r="B1200" s="9">
        <v>-4.5999999999999996</v>
      </c>
      <c r="C1200" s="9">
        <v>1.4</v>
      </c>
      <c r="D1200" s="9">
        <v>4.4000000000000004</v>
      </c>
      <c r="E1200" s="2">
        <v>100</v>
      </c>
      <c r="F1200" s="2">
        <v>93</v>
      </c>
      <c r="G1200" s="9">
        <v>0</v>
      </c>
      <c r="H1200" s="1" t="s">
        <v>13</v>
      </c>
    </row>
    <row r="1201" spans="1:8" ht="15.75">
      <c r="A1201" s="4">
        <v>45266</v>
      </c>
      <c r="B1201" s="9">
        <v>-6</v>
      </c>
      <c r="C1201" s="9">
        <v>1.4</v>
      </c>
      <c r="D1201" s="9">
        <v>3.7</v>
      </c>
      <c r="E1201" s="2">
        <v>100</v>
      </c>
      <c r="F1201" s="2">
        <v>96</v>
      </c>
      <c r="G1201" s="9">
        <v>0</v>
      </c>
      <c r="H1201" s="1" t="s">
        <v>13</v>
      </c>
    </row>
    <row r="1202" spans="1:8" ht="15.75">
      <c r="A1202" s="4">
        <v>45319.25</v>
      </c>
      <c r="B1202" s="9">
        <v>-0.6</v>
      </c>
      <c r="C1202" s="9">
        <v>1.4</v>
      </c>
      <c r="D1202" s="9">
        <v>3.8</v>
      </c>
      <c r="E1202" s="2">
        <v>100</v>
      </c>
      <c r="F1202" s="2">
        <v>99</v>
      </c>
      <c r="G1202" s="9">
        <v>0</v>
      </c>
      <c r="H1202" s="1" t="s">
        <v>13</v>
      </c>
    </row>
    <row r="1203" spans="1:8" ht="15.75">
      <c r="A1203" s="4">
        <v>45343</v>
      </c>
      <c r="B1203" s="9">
        <v>-0.2</v>
      </c>
      <c r="C1203" s="9">
        <v>1.4</v>
      </c>
      <c r="D1203" s="9">
        <v>3.8</v>
      </c>
      <c r="E1203" s="2">
        <v>100</v>
      </c>
      <c r="F1203" s="2">
        <v>96</v>
      </c>
      <c r="G1203" s="9">
        <v>0</v>
      </c>
      <c r="H1203" s="1" t="s">
        <v>13</v>
      </c>
    </row>
    <row r="1204" spans="1:8" ht="15.75">
      <c r="A1204" s="4">
        <v>45273.5</v>
      </c>
      <c r="B1204" s="9">
        <v>-0.1</v>
      </c>
      <c r="C1204" s="9">
        <v>1.4</v>
      </c>
      <c r="D1204" s="9">
        <v>3.5</v>
      </c>
      <c r="E1204" s="2">
        <v>3.7</v>
      </c>
      <c r="F1204" s="2">
        <v>100</v>
      </c>
      <c r="G1204" s="9">
        <v>0</v>
      </c>
      <c r="H1204" s="1" t="s">
        <v>16</v>
      </c>
    </row>
    <row r="1205" spans="1:8" ht="15.75">
      <c r="A1205" s="4">
        <v>45246.75</v>
      </c>
      <c r="B1205" s="9">
        <v>0.7</v>
      </c>
      <c r="C1205" s="9">
        <v>1.4</v>
      </c>
      <c r="D1205" s="9">
        <v>2.5</v>
      </c>
      <c r="E1205" s="2">
        <v>100</v>
      </c>
      <c r="F1205" s="2">
        <v>95</v>
      </c>
      <c r="G1205" s="9">
        <v>0</v>
      </c>
      <c r="H1205" s="1" t="s">
        <v>24</v>
      </c>
    </row>
    <row r="1206" spans="1:8" ht="15.75">
      <c r="A1206" s="4">
        <v>45304.25</v>
      </c>
      <c r="B1206" s="9">
        <v>-9.4</v>
      </c>
      <c r="C1206" s="9">
        <v>1.4</v>
      </c>
      <c r="D1206" s="9">
        <v>6.4</v>
      </c>
      <c r="E1206" s="2">
        <v>100</v>
      </c>
      <c r="F1206" s="2">
        <v>82</v>
      </c>
      <c r="G1206" s="9">
        <v>0</v>
      </c>
      <c r="H1206" s="1" t="s">
        <v>24</v>
      </c>
    </row>
    <row r="1207" spans="1:8" ht="15.75">
      <c r="A1207" s="4">
        <v>45165.75</v>
      </c>
      <c r="B1207" s="9">
        <v>21.5</v>
      </c>
      <c r="C1207" s="9">
        <v>1.3</v>
      </c>
      <c r="D1207" s="9">
        <v>2.9</v>
      </c>
      <c r="E1207" s="2">
        <v>88</v>
      </c>
      <c r="F1207" s="2">
        <v>80</v>
      </c>
      <c r="G1207" s="9">
        <v>0</v>
      </c>
      <c r="H1207" s="1" t="s">
        <v>11</v>
      </c>
    </row>
    <row r="1208" spans="1:8" ht="15.75">
      <c r="A1208" s="4">
        <v>45193</v>
      </c>
      <c r="B1208" s="9">
        <v>14.4</v>
      </c>
      <c r="C1208" s="9">
        <v>1.3</v>
      </c>
      <c r="D1208" s="9">
        <v>3.6</v>
      </c>
      <c r="E1208" s="2">
        <v>88</v>
      </c>
      <c r="F1208" s="2">
        <v>95</v>
      </c>
      <c r="G1208" s="9">
        <v>0</v>
      </c>
      <c r="H1208" s="1" t="s">
        <v>11</v>
      </c>
    </row>
    <row r="1209" spans="1:8" ht="15.75">
      <c r="A1209" s="4">
        <v>45232</v>
      </c>
      <c r="B1209" s="9">
        <v>4.8</v>
      </c>
      <c r="C1209" s="9">
        <v>1.3</v>
      </c>
      <c r="D1209" s="9">
        <v>4.8</v>
      </c>
      <c r="E1209" s="2">
        <v>100</v>
      </c>
      <c r="F1209" s="2">
        <v>72</v>
      </c>
      <c r="G1209" s="9">
        <v>0</v>
      </c>
      <c r="H1209" s="1" t="s">
        <v>11</v>
      </c>
    </row>
    <row r="1210" spans="1:8" ht="15.75">
      <c r="A1210" s="4">
        <v>45241.5</v>
      </c>
      <c r="B1210" s="9">
        <v>6.3</v>
      </c>
      <c r="C1210" s="9">
        <v>1.3</v>
      </c>
      <c r="D1210" s="9">
        <v>3.9</v>
      </c>
      <c r="E1210" s="2">
        <v>100</v>
      </c>
      <c r="F1210" s="2">
        <v>87</v>
      </c>
      <c r="G1210" s="9">
        <v>0</v>
      </c>
      <c r="H1210" s="1" t="s">
        <v>11</v>
      </c>
    </row>
    <row r="1211" spans="1:8" ht="15.75">
      <c r="A1211" s="4">
        <v>45347.25</v>
      </c>
      <c r="B1211" s="9">
        <v>1.7</v>
      </c>
      <c r="C1211" s="9">
        <v>1.3</v>
      </c>
      <c r="D1211" s="9">
        <v>3.3</v>
      </c>
      <c r="E1211" s="2">
        <v>100</v>
      </c>
      <c r="F1211" s="2">
        <v>95</v>
      </c>
      <c r="G1211" s="9">
        <v>0</v>
      </c>
      <c r="H1211" s="1" t="s">
        <v>11</v>
      </c>
    </row>
    <row r="1212" spans="1:8" ht="15.75">
      <c r="A1212" s="4">
        <v>45399.75</v>
      </c>
      <c r="B1212" s="9">
        <v>7.1</v>
      </c>
      <c r="C1212" s="9">
        <v>1.3</v>
      </c>
      <c r="D1212" s="9">
        <v>3.4</v>
      </c>
      <c r="E1212" s="2">
        <v>100</v>
      </c>
      <c r="F1212" s="2">
        <v>65</v>
      </c>
      <c r="G1212" s="9">
        <v>0</v>
      </c>
      <c r="H1212" s="1" t="s">
        <v>11</v>
      </c>
    </row>
    <row r="1213" spans="1:8" ht="15.75">
      <c r="A1213" s="4">
        <v>45400</v>
      </c>
      <c r="B1213" s="9">
        <v>3.5</v>
      </c>
      <c r="C1213" s="9">
        <v>1.3</v>
      </c>
      <c r="D1213" s="9">
        <v>2.6</v>
      </c>
      <c r="E1213" s="2">
        <v>100</v>
      </c>
      <c r="F1213" s="2">
        <v>90</v>
      </c>
      <c r="G1213" s="9">
        <v>0</v>
      </c>
      <c r="H1213" s="1" t="s">
        <v>11</v>
      </c>
    </row>
    <row r="1214" spans="1:8" ht="15.75">
      <c r="A1214" s="4">
        <v>45427</v>
      </c>
      <c r="B1214" s="9">
        <v>10.6</v>
      </c>
      <c r="C1214" s="9">
        <v>1.3</v>
      </c>
      <c r="D1214" s="9">
        <v>2.2999999999999998</v>
      </c>
      <c r="E1214" s="2">
        <v>100</v>
      </c>
      <c r="F1214" s="2">
        <v>71</v>
      </c>
      <c r="G1214" s="9">
        <v>0</v>
      </c>
      <c r="H1214" s="1" t="s">
        <v>11</v>
      </c>
    </row>
    <row r="1215" spans="1:8" ht="15.75">
      <c r="A1215" s="4">
        <v>45442.75</v>
      </c>
      <c r="B1215" s="9">
        <v>19.600000000000001</v>
      </c>
      <c r="C1215" s="9">
        <v>1.3</v>
      </c>
      <c r="D1215" s="9">
        <v>3.1</v>
      </c>
      <c r="E1215" s="2">
        <v>100</v>
      </c>
      <c r="F1215" s="2">
        <v>59</v>
      </c>
      <c r="G1215" s="9">
        <v>0</v>
      </c>
      <c r="H1215" s="1" t="s">
        <v>11</v>
      </c>
    </row>
    <row r="1216" spans="1:8" ht="15.75">
      <c r="A1216" s="4">
        <v>45446</v>
      </c>
      <c r="B1216" s="9">
        <v>13.1</v>
      </c>
      <c r="C1216" s="9">
        <v>1.3</v>
      </c>
      <c r="D1216" s="9">
        <v>2.9</v>
      </c>
      <c r="E1216" s="2">
        <v>100</v>
      </c>
      <c r="F1216" s="2">
        <v>99</v>
      </c>
      <c r="G1216" s="9">
        <v>0</v>
      </c>
      <c r="H1216" s="1" t="s">
        <v>11</v>
      </c>
    </row>
    <row r="1217" spans="1:8" ht="15.75">
      <c r="A1217" s="4">
        <v>45454</v>
      </c>
      <c r="B1217" s="9">
        <v>13.8</v>
      </c>
      <c r="C1217" s="9">
        <v>1.3</v>
      </c>
      <c r="D1217" s="9">
        <v>2</v>
      </c>
      <c r="E1217" s="2">
        <v>88</v>
      </c>
      <c r="F1217" s="2">
        <v>97</v>
      </c>
      <c r="G1217" s="9">
        <v>0</v>
      </c>
      <c r="H1217" s="1" t="s">
        <v>11</v>
      </c>
    </row>
    <row r="1218" spans="1:8" ht="15.75">
      <c r="A1218" s="4">
        <v>45477.75</v>
      </c>
      <c r="B1218" s="9">
        <v>16.2</v>
      </c>
      <c r="C1218" s="9">
        <v>1.3</v>
      </c>
      <c r="D1218" s="9">
        <v>4.0999999999999996</v>
      </c>
      <c r="E1218" s="2">
        <v>100</v>
      </c>
      <c r="F1218" s="2">
        <v>95</v>
      </c>
      <c r="G1218" s="9">
        <v>0</v>
      </c>
      <c r="H1218" s="1" t="s">
        <v>11</v>
      </c>
    </row>
    <row r="1219" spans="1:8" ht="15.75">
      <c r="A1219" s="4">
        <v>45488.25</v>
      </c>
      <c r="B1219" s="9">
        <v>18.7</v>
      </c>
      <c r="C1219" s="9">
        <v>1.3</v>
      </c>
      <c r="D1219" s="9">
        <v>2.7</v>
      </c>
      <c r="E1219" s="2">
        <v>88</v>
      </c>
      <c r="F1219" s="2">
        <v>79</v>
      </c>
      <c r="G1219" s="9">
        <v>0</v>
      </c>
      <c r="H1219" s="1" t="s">
        <v>11</v>
      </c>
    </row>
    <row r="1220" spans="1:8" ht="15.75">
      <c r="A1220" s="4">
        <v>45501</v>
      </c>
      <c r="B1220" s="9">
        <v>19.2</v>
      </c>
      <c r="C1220" s="9">
        <v>1.3</v>
      </c>
      <c r="D1220" s="9">
        <v>2.2999999999999998</v>
      </c>
      <c r="E1220" s="2">
        <v>100</v>
      </c>
      <c r="F1220" s="2">
        <v>81</v>
      </c>
      <c r="G1220" s="9">
        <v>0</v>
      </c>
      <c r="H1220" s="1" t="s">
        <v>11</v>
      </c>
    </row>
    <row r="1221" spans="1:8" ht="15.75">
      <c r="A1221" s="4">
        <v>45510.25</v>
      </c>
      <c r="B1221" s="9">
        <v>17.3</v>
      </c>
      <c r="C1221" s="9">
        <v>1.3</v>
      </c>
      <c r="D1221" s="9">
        <v>3.1</v>
      </c>
      <c r="E1221" s="2">
        <v>88</v>
      </c>
      <c r="F1221" s="2">
        <v>92</v>
      </c>
      <c r="G1221" s="9">
        <v>0</v>
      </c>
      <c r="H1221" s="1" t="s">
        <v>11</v>
      </c>
    </row>
    <row r="1222" spans="1:8" ht="15.75">
      <c r="A1222" s="4">
        <v>45216.25</v>
      </c>
      <c r="B1222" s="9">
        <v>2.1</v>
      </c>
      <c r="C1222" s="9">
        <v>1.3</v>
      </c>
      <c r="D1222" s="9">
        <v>4.5</v>
      </c>
      <c r="E1222" s="2">
        <v>75</v>
      </c>
      <c r="F1222" s="2">
        <v>89</v>
      </c>
      <c r="G1222" s="9">
        <v>0</v>
      </c>
      <c r="H1222" s="1" t="s">
        <v>9</v>
      </c>
    </row>
    <row r="1223" spans="1:8" ht="15.75">
      <c r="A1223" s="4">
        <v>45360.5</v>
      </c>
      <c r="B1223" s="9">
        <v>1</v>
      </c>
      <c r="C1223" s="9">
        <v>1.3</v>
      </c>
      <c r="D1223" s="9">
        <v>4.4000000000000004</v>
      </c>
      <c r="E1223" s="2">
        <v>63</v>
      </c>
      <c r="F1223" s="2">
        <v>67</v>
      </c>
      <c r="G1223" s="9">
        <v>0</v>
      </c>
      <c r="H1223" s="1" t="s">
        <v>9</v>
      </c>
    </row>
    <row r="1224" spans="1:8" ht="15.75">
      <c r="A1224" s="4">
        <v>45383.75</v>
      </c>
      <c r="B1224" s="9">
        <v>16.2</v>
      </c>
      <c r="C1224" s="9">
        <v>1.3</v>
      </c>
      <c r="D1224" s="9">
        <v>3.5</v>
      </c>
      <c r="E1224" s="2">
        <v>75</v>
      </c>
      <c r="F1224" s="2">
        <v>56</v>
      </c>
      <c r="G1224" s="9">
        <v>0</v>
      </c>
      <c r="H1224" s="1" t="s">
        <v>9</v>
      </c>
    </row>
    <row r="1225" spans="1:8" ht="15.75">
      <c r="A1225" s="4">
        <v>45178.75</v>
      </c>
      <c r="B1225" s="9">
        <v>16.899999999999999</v>
      </c>
      <c r="C1225" s="9">
        <v>1.3</v>
      </c>
      <c r="D1225" s="9">
        <v>2.6</v>
      </c>
      <c r="E1225" s="2">
        <v>0</v>
      </c>
      <c r="F1225" s="2">
        <v>70</v>
      </c>
      <c r="G1225" s="9">
        <v>0</v>
      </c>
      <c r="H1225" s="1" t="s">
        <v>8</v>
      </c>
    </row>
    <row r="1226" spans="1:8" ht="15.75">
      <c r="A1226" s="4">
        <v>45180.75</v>
      </c>
      <c r="B1226" s="9">
        <v>18.8</v>
      </c>
      <c r="C1226" s="9">
        <v>1.3</v>
      </c>
      <c r="D1226" s="9">
        <v>2.6</v>
      </c>
      <c r="E1226" s="2">
        <v>0</v>
      </c>
      <c r="F1226" s="2">
        <v>68</v>
      </c>
      <c r="G1226" s="9">
        <v>0</v>
      </c>
      <c r="H1226" s="1" t="s">
        <v>8</v>
      </c>
    </row>
    <row r="1227" spans="1:8" ht="15.75">
      <c r="A1227" s="4">
        <v>45181</v>
      </c>
      <c r="B1227" s="9">
        <v>14.3</v>
      </c>
      <c r="C1227" s="9">
        <v>1.3</v>
      </c>
      <c r="D1227" s="9">
        <v>2.6</v>
      </c>
      <c r="E1227" s="2">
        <v>0</v>
      </c>
      <c r="F1227" s="2">
        <v>84</v>
      </c>
      <c r="G1227" s="9">
        <v>0</v>
      </c>
      <c r="H1227" s="1" t="s">
        <v>8</v>
      </c>
    </row>
    <row r="1228" spans="1:8" ht="15.75">
      <c r="A1228" s="4">
        <v>45187</v>
      </c>
      <c r="B1228" s="9">
        <v>12.7</v>
      </c>
      <c r="C1228" s="9">
        <v>1.3</v>
      </c>
      <c r="D1228" s="9">
        <v>2.2000000000000002</v>
      </c>
      <c r="E1228" s="2">
        <v>0</v>
      </c>
      <c r="F1228" s="2">
        <v>90</v>
      </c>
      <c r="G1228" s="9">
        <v>0</v>
      </c>
      <c r="H1228" s="1" t="s">
        <v>8</v>
      </c>
    </row>
    <row r="1229" spans="1:8" ht="15.75">
      <c r="A1229" s="4">
        <v>45416.75</v>
      </c>
      <c r="B1229" s="9">
        <v>18.3</v>
      </c>
      <c r="C1229" s="9">
        <v>1.3</v>
      </c>
      <c r="D1229" s="9">
        <v>3.5</v>
      </c>
      <c r="E1229" s="2">
        <v>0</v>
      </c>
      <c r="F1229" s="2">
        <v>52</v>
      </c>
      <c r="G1229" s="9">
        <v>0</v>
      </c>
      <c r="H1229" s="1" t="s">
        <v>8</v>
      </c>
    </row>
    <row r="1230" spans="1:8" ht="15.75">
      <c r="A1230" s="4">
        <v>45428</v>
      </c>
      <c r="B1230" s="9">
        <v>6</v>
      </c>
      <c r="C1230" s="9">
        <v>1.3</v>
      </c>
      <c r="D1230" s="9">
        <v>2</v>
      </c>
      <c r="E1230" s="2">
        <v>0</v>
      </c>
      <c r="F1230" s="2">
        <v>80</v>
      </c>
      <c r="G1230" s="9">
        <v>0</v>
      </c>
      <c r="H1230" s="1" t="s">
        <v>8</v>
      </c>
    </row>
    <row r="1231" spans="1:8" ht="15.75">
      <c r="A1231" s="4">
        <v>45468.75</v>
      </c>
      <c r="B1231" s="9">
        <v>23.3</v>
      </c>
      <c r="C1231" s="9">
        <v>1.3</v>
      </c>
      <c r="D1231" s="9">
        <v>4.0999999999999996</v>
      </c>
      <c r="E1231" s="2">
        <v>0</v>
      </c>
      <c r="F1231" s="2">
        <v>50</v>
      </c>
      <c r="G1231" s="9">
        <v>0</v>
      </c>
      <c r="H1231" s="1" t="s">
        <v>8</v>
      </c>
    </row>
    <row r="1232" spans="1:8" ht="15.75">
      <c r="A1232" s="4">
        <v>45469.75</v>
      </c>
      <c r="B1232" s="9">
        <v>24.8</v>
      </c>
      <c r="C1232" s="9">
        <v>1.3</v>
      </c>
      <c r="D1232" s="9">
        <v>4.3</v>
      </c>
      <c r="E1232" s="2">
        <v>0</v>
      </c>
      <c r="F1232" s="2">
        <v>47</v>
      </c>
      <c r="G1232" s="9">
        <v>0</v>
      </c>
      <c r="H1232" s="1" t="s">
        <v>8</v>
      </c>
    </row>
    <row r="1233" spans="1:8" ht="15.75">
      <c r="A1233" s="4">
        <v>45470.25</v>
      </c>
      <c r="B1233" s="9">
        <v>24.8</v>
      </c>
      <c r="C1233" s="9">
        <v>1.3</v>
      </c>
      <c r="D1233" s="9">
        <v>3.4</v>
      </c>
      <c r="E1233" s="2">
        <v>0</v>
      </c>
      <c r="F1233" s="2">
        <v>52</v>
      </c>
      <c r="G1233" s="9">
        <v>0</v>
      </c>
      <c r="H1233" s="1" t="s">
        <v>8</v>
      </c>
    </row>
    <row r="1234" spans="1:8" ht="15.75">
      <c r="A1234" s="4">
        <v>45470.75</v>
      </c>
      <c r="B1234" s="9">
        <v>28</v>
      </c>
      <c r="C1234" s="9">
        <v>1.3</v>
      </c>
      <c r="D1234" s="9">
        <v>4.5999999999999996</v>
      </c>
      <c r="E1234" s="2">
        <v>0</v>
      </c>
      <c r="F1234" s="2">
        <v>44</v>
      </c>
      <c r="G1234" s="9">
        <v>0</v>
      </c>
      <c r="H1234" s="1" t="s">
        <v>8</v>
      </c>
    </row>
    <row r="1235" spans="1:8" ht="15.75">
      <c r="A1235" s="4">
        <v>45471</v>
      </c>
      <c r="B1235" s="9">
        <v>19.7</v>
      </c>
      <c r="C1235" s="9">
        <v>1.3</v>
      </c>
      <c r="D1235" s="9">
        <v>2.2999999999999998</v>
      </c>
      <c r="E1235" s="2">
        <v>0</v>
      </c>
      <c r="F1235" s="2">
        <v>72</v>
      </c>
      <c r="G1235" s="9">
        <v>0</v>
      </c>
      <c r="H1235" s="1" t="s">
        <v>8</v>
      </c>
    </row>
    <row r="1236" spans="1:8" ht="15.75">
      <c r="A1236" s="4">
        <v>45473</v>
      </c>
      <c r="B1236" s="9">
        <v>14.1</v>
      </c>
      <c r="C1236" s="9">
        <v>1.3</v>
      </c>
      <c r="D1236" s="9">
        <v>1.7</v>
      </c>
      <c r="E1236" s="2">
        <v>0</v>
      </c>
      <c r="F1236" s="2">
        <v>85</v>
      </c>
      <c r="G1236" s="9">
        <v>0</v>
      </c>
      <c r="H1236" s="1" t="s">
        <v>8</v>
      </c>
    </row>
    <row r="1237" spans="1:8" ht="15.75">
      <c r="A1237" s="4">
        <v>45473.25</v>
      </c>
      <c r="B1237" s="9">
        <v>21</v>
      </c>
      <c r="C1237" s="9">
        <v>1.3</v>
      </c>
      <c r="D1237" s="9">
        <v>3.4</v>
      </c>
      <c r="E1237" s="2">
        <v>0</v>
      </c>
      <c r="F1237" s="2">
        <v>58</v>
      </c>
      <c r="G1237" s="9">
        <v>0</v>
      </c>
      <c r="H1237" s="1" t="s">
        <v>8</v>
      </c>
    </row>
    <row r="1238" spans="1:8" ht="15.75">
      <c r="A1238" s="4">
        <v>45507.75</v>
      </c>
      <c r="B1238" s="9">
        <v>19.3</v>
      </c>
      <c r="C1238" s="9">
        <v>1.3</v>
      </c>
      <c r="D1238" s="9">
        <v>2.9</v>
      </c>
      <c r="E1238" s="2">
        <v>0</v>
      </c>
      <c r="F1238" s="2">
        <v>58</v>
      </c>
      <c r="G1238" s="9">
        <v>0</v>
      </c>
      <c r="H1238" s="1" t="s">
        <v>8</v>
      </c>
    </row>
    <row r="1239" spans="1:8" ht="15.75">
      <c r="A1239" s="4">
        <v>45517.75</v>
      </c>
      <c r="B1239" s="9">
        <v>18</v>
      </c>
      <c r="C1239" s="9">
        <v>1.3</v>
      </c>
      <c r="D1239" s="9">
        <v>3.9</v>
      </c>
      <c r="E1239" s="2">
        <v>0</v>
      </c>
      <c r="F1239" s="2">
        <v>64</v>
      </c>
      <c r="G1239" s="9">
        <v>0</v>
      </c>
      <c r="H1239" s="1" t="s">
        <v>8</v>
      </c>
    </row>
    <row r="1240" spans="1:8" ht="15.75">
      <c r="A1240" s="4">
        <v>45490</v>
      </c>
      <c r="B1240" s="9">
        <v>19.5</v>
      </c>
      <c r="C1240" s="9">
        <v>1.3</v>
      </c>
      <c r="D1240" s="9">
        <v>2.7</v>
      </c>
      <c r="E1240" s="2">
        <v>100</v>
      </c>
      <c r="F1240" s="2">
        <v>100</v>
      </c>
      <c r="G1240" s="9">
        <v>0.1</v>
      </c>
      <c r="H1240" s="1" t="s">
        <v>15</v>
      </c>
    </row>
    <row r="1241" spans="1:8" ht="15.75">
      <c r="A1241" s="4">
        <v>45245</v>
      </c>
      <c r="B1241" s="9">
        <v>3.2</v>
      </c>
      <c r="C1241" s="9">
        <v>1.3</v>
      </c>
      <c r="D1241" s="9">
        <v>4.4000000000000004</v>
      </c>
      <c r="E1241" s="2">
        <v>100</v>
      </c>
      <c r="F1241" s="2">
        <v>96</v>
      </c>
      <c r="G1241" s="9">
        <v>0.1</v>
      </c>
      <c r="H1241" s="1" t="s">
        <v>14</v>
      </c>
    </row>
    <row r="1242" spans="1:8" ht="15.75">
      <c r="A1242" s="4">
        <v>45437</v>
      </c>
      <c r="B1242" s="9">
        <v>15.9</v>
      </c>
      <c r="C1242" s="9">
        <v>1.3</v>
      </c>
      <c r="D1242" s="9">
        <v>3</v>
      </c>
      <c r="E1242" s="2">
        <v>50</v>
      </c>
      <c r="F1242" s="2">
        <v>72</v>
      </c>
      <c r="G1242" s="9">
        <v>0</v>
      </c>
      <c r="H1242" s="1" t="s">
        <v>12</v>
      </c>
    </row>
    <row r="1243" spans="1:8" ht="15.75">
      <c r="A1243" s="4">
        <v>45464</v>
      </c>
      <c r="B1243" s="9">
        <v>12</v>
      </c>
      <c r="C1243" s="9">
        <v>1.3</v>
      </c>
      <c r="D1243" s="9">
        <v>2.9</v>
      </c>
      <c r="E1243" s="2">
        <v>50</v>
      </c>
      <c r="F1243" s="2">
        <v>91</v>
      </c>
      <c r="G1243" s="9">
        <v>0</v>
      </c>
      <c r="H1243" s="1" t="s">
        <v>12</v>
      </c>
    </row>
    <row r="1244" spans="1:8" ht="15.75">
      <c r="A1244" s="4">
        <v>45226.25</v>
      </c>
      <c r="B1244" s="9">
        <v>1.3</v>
      </c>
      <c r="C1244" s="9">
        <v>1.3</v>
      </c>
      <c r="D1244" s="9">
        <v>3.3</v>
      </c>
      <c r="E1244" s="2">
        <v>100</v>
      </c>
      <c r="F1244" s="2">
        <v>99</v>
      </c>
      <c r="G1244" s="9">
        <v>0</v>
      </c>
      <c r="H1244" s="1" t="s">
        <v>13</v>
      </c>
    </row>
    <row r="1245" spans="1:8" ht="15.75">
      <c r="A1245" s="4">
        <v>45273.75</v>
      </c>
      <c r="B1245" s="9">
        <v>0.2</v>
      </c>
      <c r="C1245" s="9">
        <v>1.3</v>
      </c>
      <c r="D1245" s="9">
        <v>3.2</v>
      </c>
      <c r="E1245" s="2">
        <v>100</v>
      </c>
      <c r="F1245" s="2">
        <v>100</v>
      </c>
      <c r="G1245" s="9">
        <v>0</v>
      </c>
      <c r="H1245" s="1" t="s">
        <v>13</v>
      </c>
    </row>
    <row r="1246" spans="1:8" ht="15.75">
      <c r="A1246" s="4">
        <v>45319.5</v>
      </c>
      <c r="B1246" s="9">
        <v>0.2</v>
      </c>
      <c r="C1246" s="9">
        <v>1.3</v>
      </c>
      <c r="D1246" s="9">
        <v>2.4</v>
      </c>
      <c r="E1246" s="2">
        <v>100</v>
      </c>
      <c r="F1246" s="2">
        <v>95</v>
      </c>
      <c r="G1246" s="9">
        <v>0</v>
      </c>
      <c r="H1246" s="1" t="s">
        <v>13</v>
      </c>
    </row>
    <row r="1247" spans="1:8" ht="15.75">
      <c r="A1247" s="4">
        <v>45371.25</v>
      </c>
      <c r="B1247" s="9">
        <v>2</v>
      </c>
      <c r="C1247" s="9">
        <v>1.3</v>
      </c>
      <c r="D1247" s="9">
        <v>2.6</v>
      </c>
      <c r="E1247" s="2">
        <v>100</v>
      </c>
      <c r="F1247" s="2">
        <v>99</v>
      </c>
      <c r="G1247" s="9">
        <v>0</v>
      </c>
      <c r="H1247" s="1" t="s">
        <v>13</v>
      </c>
    </row>
    <row r="1248" spans="1:8" ht="15.75">
      <c r="A1248" s="4">
        <v>45381.75</v>
      </c>
      <c r="B1248" s="9">
        <v>13.7</v>
      </c>
      <c r="C1248" s="9">
        <v>1.3</v>
      </c>
      <c r="D1248" s="9">
        <v>2.2999999999999998</v>
      </c>
      <c r="E1248" s="2">
        <v>0</v>
      </c>
      <c r="F1248" s="2">
        <v>59</v>
      </c>
      <c r="G1248" s="9">
        <v>0</v>
      </c>
      <c r="H1248" s="1" t="s">
        <v>13</v>
      </c>
    </row>
    <row r="1249" spans="1:8" ht="15.75">
      <c r="A1249" s="4">
        <v>45478</v>
      </c>
      <c r="B1249" s="9">
        <v>15.1</v>
      </c>
      <c r="C1249" s="9">
        <v>1.3</v>
      </c>
      <c r="D1249" s="9">
        <v>3.4</v>
      </c>
      <c r="E1249" s="2">
        <v>3.8</v>
      </c>
      <c r="F1249" s="2">
        <v>100</v>
      </c>
      <c r="G1249" s="9">
        <v>0</v>
      </c>
      <c r="H1249" s="1" t="s">
        <v>16</v>
      </c>
    </row>
    <row r="1250" spans="1:8" ht="15.75">
      <c r="A1250" s="4">
        <v>45265.25</v>
      </c>
      <c r="B1250" s="9">
        <v>-3.2</v>
      </c>
      <c r="C1250" s="9">
        <v>1.3</v>
      </c>
      <c r="D1250" s="9">
        <v>2.1</v>
      </c>
      <c r="E1250" s="2">
        <v>100</v>
      </c>
      <c r="F1250" s="2">
        <v>96</v>
      </c>
      <c r="G1250" s="9">
        <v>0</v>
      </c>
      <c r="H1250" s="1" t="s">
        <v>24</v>
      </c>
    </row>
    <row r="1251" spans="1:8" ht="15.75">
      <c r="A1251" s="4">
        <v>45300.25</v>
      </c>
      <c r="B1251" s="9">
        <v>-8.8000000000000007</v>
      </c>
      <c r="C1251" s="9">
        <v>1.3</v>
      </c>
      <c r="D1251" s="9">
        <v>3.2</v>
      </c>
      <c r="E1251" s="2">
        <v>100</v>
      </c>
      <c r="F1251" s="2">
        <v>93</v>
      </c>
      <c r="G1251" s="9">
        <v>0.1</v>
      </c>
      <c r="H1251" s="1" t="s">
        <v>24</v>
      </c>
    </row>
    <row r="1252" spans="1:8" ht="15.75">
      <c r="A1252" s="4">
        <v>45178.25</v>
      </c>
      <c r="B1252" s="9">
        <v>14</v>
      </c>
      <c r="C1252" s="9">
        <v>1.2</v>
      </c>
      <c r="D1252" s="9">
        <v>2</v>
      </c>
      <c r="E1252" s="2">
        <v>88</v>
      </c>
      <c r="F1252" s="2">
        <v>83</v>
      </c>
      <c r="G1252" s="9">
        <v>0</v>
      </c>
      <c r="H1252" s="1" t="s">
        <v>11</v>
      </c>
    </row>
    <row r="1253" spans="1:8" ht="15.75">
      <c r="A1253" s="4">
        <v>45208.25</v>
      </c>
      <c r="B1253" s="9">
        <v>2.2000000000000002</v>
      </c>
      <c r="C1253" s="9">
        <v>1.2</v>
      </c>
      <c r="D1253" s="9">
        <v>3.3</v>
      </c>
      <c r="E1253" s="2">
        <v>88</v>
      </c>
      <c r="F1253" s="2">
        <v>91</v>
      </c>
      <c r="G1253" s="9">
        <v>0</v>
      </c>
      <c r="H1253" s="1" t="s">
        <v>11</v>
      </c>
    </row>
    <row r="1254" spans="1:8" ht="15.75">
      <c r="A1254" s="4">
        <v>45218.5</v>
      </c>
      <c r="B1254" s="9">
        <v>4.5</v>
      </c>
      <c r="C1254" s="9">
        <v>1.2</v>
      </c>
      <c r="D1254" s="9">
        <v>2.9</v>
      </c>
      <c r="E1254" s="2">
        <v>88</v>
      </c>
      <c r="F1254" s="2">
        <v>66</v>
      </c>
      <c r="G1254" s="9">
        <v>0</v>
      </c>
      <c r="H1254" s="1" t="s">
        <v>11</v>
      </c>
    </row>
    <row r="1255" spans="1:8" ht="15.75">
      <c r="A1255" s="4">
        <v>45228</v>
      </c>
      <c r="B1255" s="9">
        <v>0.6</v>
      </c>
      <c r="C1255" s="9">
        <v>1.2</v>
      </c>
      <c r="D1255" s="9">
        <v>3.2</v>
      </c>
      <c r="E1255" s="2">
        <v>100</v>
      </c>
      <c r="F1255" s="2">
        <v>90</v>
      </c>
      <c r="G1255" s="9">
        <v>0</v>
      </c>
      <c r="H1255" s="1" t="s">
        <v>11</v>
      </c>
    </row>
    <row r="1256" spans="1:8" ht="15.75">
      <c r="A1256" s="4">
        <v>45300</v>
      </c>
      <c r="B1256" s="9">
        <v>-16.399999999999999</v>
      </c>
      <c r="C1256" s="9">
        <v>1.2</v>
      </c>
      <c r="D1256" s="9">
        <v>2.2000000000000002</v>
      </c>
      <c r="E1256" s="2">
        <v>100</v>
      </c>
      <c r="F1256" s="2">
        <v>83</v>
      </c>
      <c r="G1256" s="9">
        <v>0</v>
      </c>
      <c r="H1256" s="1" t="s">
        <v>11</v>
      </c>
    </row>
    <row r="1257" spans="1:8" ht="15.75">
      <c r="A1257" s="4">
        <v>45318.75</v>
      </c>
      <c r="B1257" s="9">
        <v>-1.3</v>
      </c>
      <c r="C1257" s="9">
        <v>1.2</v>
      </c>
      <c r="D1257" s="9">
        <v>3.7</v>
      </c>
      <c r="E1257" s="2">
        <v>100</v>
      </c>
      <c r="F1257" s="2">
        <v>92</v>
      </c>
      <c r="G1257" s="9">
        <v>0</v>
      </c>
      <c r="H1257" s="1" t="s">
        <v>11</v>
      </c>
    </row>
    <row r="1258" spans="1:8" ht="15.75">
      <c r="A1258" s="4">
        <v>45351.25</v>
      </c>
      <c r="B1258" s="9">
        <v>2.8</v>
      </c>
      <c r="C1258" s="9">
        <v>1.2</v>
      </c>
      <c r="D1258" s="9">
        <v>4.5999999999999996</v>
      </c>
      <c r="E1258" s="2">
        <v>100</v>
      </c>
      <c r="F1258" s="2">
        <v>87</v>
      </c>
      <c r="G1258" s="9">
        <v>0</v>
      </c>
      <c r="H1258" s="1" t="s">
        <v>11</v>
      </c>
    </row>
    <row r="1259" spans="1:8" ht="15.75">
      <c r="A1259" s="4">
        <v>45351.5</v>
      </c>
      <c r="B1259" s="9">
        <v>3.3</v>
      </c>
      <c r="C1259" s="9">
        <v>1.2</v>
      </c>
      <c r="D1259" s="9">
        <v>2.7</v>
      </c>
      <c r="E1259" s="2">
        <v>100</v>
      </c>
      <c r="F1259" s="2">
        <v>84</v>
      </c>
      <c r="G1259" s="9">
        <v>0</v>
      </c>
      <c r="H1259" s="1" t="s">
        <v>11</v>
      </c>
    </row>
    <row r="1260" spans="1:8" ht="15.75">
      <c r="A1260" s="4">
        <v>45369.5</v>
      </c>
      <c r="B1260" s="9">
        <v>5.0999999999999996</v>
      </c>
      <c r="C1260" s="9">
        <v>1.2</v>
      </c>
      <c r="D1260" s="9">
        <v>3.1</v>
      </c>
      <c r="E1260" s="2">
        <v>100</v>
      </c>
      <c r="F1260" s="2">
        <v>66</v>
      </c>
      <c r="G1260" s="9">
        <v>0</v>
      </c>
      <c r="H1260" s="1" t="s">
        <v>11</v>
      </c>
    </row>
    <row r="1261" spans="1:8" ht="15.75">
      <c r="A1261" s="4">
        <v>45417.75</v>
      </c>
      <c r="B1261" s="9">
        <v>17.2</v>
      </c>
      <c r="C1261" s="9">
        <v>1.2</v>
      </c>
      <c r="D1261" s="9">
        <v>1.8</v>
      </c>
      <c r="E1261" s="2">
        <v>100</v>
      </c>
      <c r="F1261" s="2">
        <v>47</v>
      </c>
      <c r="G1261" s="9">
        <v>0</v>
      </c>
      <c r="H1261" s="1" t="s">
        <v>11</v>
      </c>
    </row>
    <row r="1262" spans="1:8" ht="15.75">
      <c r="A1262" s="4">
        <v>45418.25</v>
      </c>
      <c r="B1262" s="9">
        <v>13.3</v>
      </c>
      <c r="C1262" s="9">
        <v>1.2</v>
      </c>
      <c r="D1262" s="9">
        <v>2.5</v>
      </c>
      <c r="E1262" s="2">
        <v>88</v>
      </c>
      <c r="F1262" s="2">
        <v>83</v>
      </c>
      <c r="G1262" s="9">
        <v>0</v>
      </c>
      <c r="H1262" s="1" t="s">
        <v>11</v>
      </c>
    </row>
    <row r="1263" spans="1:8" ht="15.75">
      <c r="A1263" s="4">
        <v>45442</v>
      </c>
      <c r="B1263" s="9">
        <v>15.2</v>
      </c>
      <c r="C1263" s="9">
        <v>1.2</v>
      </c>
      <c r="D1263" s="9">
        <v>2.2999999999999998</v>
      </c>
      <c r="E1263" s="2">
        <v>88</v>
      </c>
      <c r="F1263" s="2">
        <v>86</v>
      </c>
      <c r="G1263" s="9">
        <v>0</v>
      </c>
      <c r="H1263" s="1" t="s">
        <v>11</v>
      </c>
    </row>
    <row r="1264" spans="1:8" ht="15.75">
      <c r="A1264" s="4">
        <v>45445.25</v>
      </c>
      <c r="B1264" s="9">
        <v>17.7</v>
      </c>
      <c r="C1264" s="9">
        <v>1.2</v>
      </c>
      <c r="D1264" s="9">
        <v>3.4</v>
      </c>
      <c r="E1264" s="2">
        <v>88</v>
      </c>
      <c r="F1264" s="2">
        <v>86</v>
      </c>
      <c r="G1264" s="9">
        <v>0</v>
      </c>
      <c r="H1264" s="1" t="s">
        <v>11</v>
      </c>
    </row>
    <row r="1265" spans="1:8" ht="15.75">
      <c r="A1265" s="4">
        <v>45460</v>
      </c>
      <c r="B1265" s="9">
        <v>16</v>
      </c>
      <c r="C1265" s="9">
        <v>1.2</v>
      </c>
      <c r="D1265" s="9">
        <v>2.8</v>
      </c>
      <c r="E1265" s="2">
        <v>100</v>
      </c>
      <c r="F1265" s="2">
        <v>100</v>
      </c>
      <c r="G1265" s="9">
        <v>0</v>
      </c>
      <c r="H1265" s="1" t="s">
        <v>11</v>
      </c>
    </row>
    <row r="1266" spans="1:8" ht="15.75">
      <c r="A1266" s="4">
        <v>45475.5</v>
      </c>
      <c r="B1266" s="9">
        <v>19.8</v>
      </c>
      <c r="C1266" s="9">
        <v>1.2</v>
      </c>
      <c r="D1266" s="9">
        <v>3.3</v>
      </c>
      <c r="E1266" s="2">
        <v>88</v>
      </c>
      <c r="F1266" s="2">
        <v>56</v>
      </c>
      <c r="G1266" s="9">
        <v>0</v>
      </c>
      <c r="H1266" s="1" t="s">
        <v>11</v>
      </c>
    </row>
    <row r="1267" spans="1:8" ht="15.75">
      <c r="A1267" s="4">
        <v>45477</v>
      </c>
      <c r="B1267" s="9">
        <v>16.3</v>
      </c>
      <c r="C1267" s="9">
        <v>1.2</v>
      </c>
      <c r="D1267" s="9">
        <v>2.1</v>
      </c>
      <c r="E1267" s="2">
        <v>100</v>
      </c>
      <c r="F1267" s="2">
        <v>81</v>
      </c>
      <c r="G1267" s="9">
        <v>0</v>
      </c>
      <c r="H1267" s="1" t="s">
        <v>11</v>
      </c>
    </row>
    <row r="1268" spans="1:8" ht="15.75">
      <c r="A1268" s="4">
        <v>45488.5</v>
      </c>
      <c r="B1268" s="9">
        <v>23.8</v>
      </c>
      <c r="C1268" s="9">
        <v>1.2</v>
      </c>
      <c r="D1268" s="9">
        <v>4.3</v>
      </c>
      <c r="E1268" s="2">
        <v>88</v>
      </c>
      <c r="F1268" s="2">
        <v>61</v>
      </c>
      <c r="G1268" s="9">
        <v>0</v>
      </c>
      <c r="H1268" s="1" t="s">
        <v>11</v>
      </c>
    </row>
    <row r="1269" spans="1:8" ht="15.75">
      <c r="A1269" s="4">
        <v>45499</v>
      </c>
      <c r="B1269" s="9">
        <v>16.100000000000001</v>
      </c>
      <c r="C1269" s="9">
        <v>1.2</v>
      </c>
      <c r="D1269" s="9">
        <v>2.7</v>
      </c>
      <c r="E1269" s="2">
        <v>100</v>
      </c>
      <c r="F1269" s="2">
        <v>100</v>
      </c>
      <c r="G1269" s="9">
        <v>0</v>
      </c>
      <c r="H1269" s="1" t="s">
        <v>11</v>
      </c>
    </row>
    <row r="1270" spans="1:8" ht="15.75">
      <c r="A1270" s="4">
        <v>45499.25</v>
      </c>
      <c r="B1270" s="9">
        <v>16.2</v>
      </c>
      <c r="C1270" s="9">
        <v>1.2</v>
      </c>
      <c r="D1270" s="9">
        <v>2.8</v>
      </c>
      <c r="E1270" s="2">
        <v>100</v>
      </c>
      <c r="F1270" s="2">
        <v>100</v>
      </c>
      <c r="G1270" s="9">
        <v>0</v>
      </c>
      <c r="H1270" s="1" t="s">
        <v>11</v>
      </c>
    </row>
    <row r="1271" spans="1:8" ht="15.75">
      <c r="A1271" s="4">
        <v>45445</v>
      </c>
      <c r="B1271" s="9">
        <v>16.399999999999999</v>
      </c>
      <c r="C1271" s="9">
        <v>1.2</v>
      </c>
      <c r="D1271" s="9">
        <v>3.1</v>
      </c>
      <c r="E1271" s="2">
        <v>63</v>
      </c>
      <c r="F1271" s="2">
        <v>88</v>
      </c>
      <c r="G1271" s="9">
        <v>0</v>
      </c>
      <c r="H1271" s="1" t="s">
        <v>9</v>
      </c>
    </row>
    <row r="1272" spans="1:8" ht="15.75">
      <c r="A1272" s="4">
        <v>45482.75</v>
      </c>
      <c r="B1272" s="9">
        <v>24.9</v>
      </c>
      <c r="C1272" s="9">
        <v>1.2</v>
      </c>
      <c r="D1272" s="9">
        <v>2.9</v>
      </c>
      <c r="E1272" s="2">
        <v>63</v>
      </c>
      <c r="F1272" s="2">
        <v>46</v>
      </c>
      <c r="G1272" s="9">
        <v>0</v>
      </c>
      <c r="H1272" s="1" t="s">
        <v>9</v>
      </c>
    </row>
    <row r="1273" spans="1:8" ht="15.75">
      <c r="A1273" s="4">
        <v>45158.75</v>
      </c>
      <c r="B1273" s="9">
        <v>24.2</v>
      </c>
      <c r="C1273" s="9">
        <v>1.2</v>
      </c>
      <c r="D1273" s="9">
        <v>1.7</v>
      </c>
      <c r="E1273" s="2">
        <v>0</v>
      </c>
      <c r="F1273" s="2">
        <v>64</v>
      </c>
      <c r="G1273" s="9">
        <v>0</v>
      </c>
      <c r="H1273" s="1" t="s">
        <v>8</v>
      </c>
    </row>
    <row r="1274" spans="1:8" ht="15.75">
      <c r="A1274" s="4">
        <v>45159</v>
      </c>
      <c r="B1274" s="9">
        <v>18.2</v>
      </c>
      <c r="C1274" s="9">
        <v>1.2</v>
      </c>
      <c r="D1274" s="9">
        <v>1.9</v>
      </c>
      <c r="E1274" s="2">
        <v>0</v>
      </c>
      <c r="F1274" s="2">
        <v>90</v>
      </c>
      <c r="G1274" s="9">
        <v>0</v>
      </c>
      <c r="H1274" s="1" t="s">
        <v>8</v>
      </c>
    </row>
    <row r="1275" spans="1:8" ht="15.75">
      <c r="A1275" s="4">
        <v>45357.75</v>
      </c>
      <c r="B1275" s="9">
        <v>0.7</v>
      </c>
      <c r="C1275" s="9">
        <v>1.2</v>
      </c>
      <c r="D1275" s="9">
        <v>3.3</v>
      </c>
      <c r="E1275" s="2">
        <v>0</v>
      </c>
      <c r="F1275" s="2">
        <v>59</v>
      </c>
      <c r="G1275" s="9">
        <v>0</v>
      </c>
      <c r="H1275" s="1" t="s">
        <v>8</v>
      </c>
    </row>
    <row r="1276" spans="1:8" ht="15.75">
      <c r="A1276" s="4">
        <v>45424.75</v>
      </c>
      <c r="B1276" s="9">
        <v>11.7</v>
      </c>
      <c r="C1276" s="9">
        <v>1.2</v>
      </c>
      <c r="D1276" s="9">
        <v>5</v>
      </c>
      <c r="E1276" s="2">
        <v>0</v>
      </c>
      <c r="F1276" s="2">
        <v>37</v>
      </c>
      <c r="G1276" s="9">
        <v>0</v>
      </c>
      <c r="H1276" s="1" t="s">
        <v>8</v>
      </c>
    </row>
    <row r="1277" spans="1:8" ht="15.75">
      <c r="A1277" s="4">
        <v>45428.75</v>
      </c>
      <c r="B1277" s="9">
        <v>16.399999999999999</v>
      </c>
      <c r="C1277" s="9">
        <v>1.2</v>
      </c>
      <c r="D1277" s="9">
        <v>3.4</v>
      </c>
      <c r="E1277" s="2">
        <v>0</v>
      </c>
      <c r="F1277" s="2">
        <v>38</v>
      </c>
      <c r="G1277" s="9">
        <v>0</v>
      </c>
      <c r="H1277" s="1" t="s">
        <v>8</v>
      </c>
    </row>
    <row r="1278" spans="1:8" ht="15.75">
      <c r="A1278" s="4">
        <v>45447.75</v>
      </c>
      <c r="B1278" s="9">
        <v>20.2</v>
      </c>
      <c r="C1278" s="9">
        <v>1.2</v>
      </c>
      <c r="D1278" s="9">
        <v>3.1</v>
      </c>
      <c r="E1278" s="2">
        <v>0</v>
      </c>
      <c r="F1278" s="2">
        <v>58</v>
      </c>
      <c r="G1278" s="9">
        <v>0</v>
      </c>
      <c r="H1278" s="1" t="s">
        <v>8</v>
      </c>
    </row>
    <row r="1279" spans="1:8" ht="15.75">
      <c r="A1279" s="4">
        <v>45454.25</v>
      </c>
      <c r="B1279" s="9">
        <v>16.399999999999999</v>
      </c>
      <c r="C1279" s="9">
        <v>1.2</v>
      </c>
      <c r="D1279" s="9">
        <v>3.2</v>
      </c>
      <c r="E1279" s="2">
        <v>0</v>
      </c>
      <c r="F1279" s="2">
        <v>76</v>
      </c>
      <c r="G1279" s="9">
        <v>0</v>
      </c>
      <c r="H1279" s="1" t="s">
        <v>8</v>
      </c>
    </row>
    <row r="1280" spans="1:8" ht="15.75">
      <c r="A1280" s="4">
        <v>45455</v>
      </c>
      <c r="B1280" s="9">
        <v>10.5</v>
      </c>
      <c r="C1280" s="9">
        <v>1.2</v>
      </c>
      <c r="D1280" s="9">
        <v>2.2999999999999998</v>
      </c>
      <c r="E1280" s="2">
        <v>0</v>
      </c>
      <c r="F1280" s="2">
        <v>98</v>
      </c>
      <c r="G1280" s="9">
        <v>0</v>
      </c>
      <c r="H1280" s="1" t="s">
        <v>8</v>
      </c>
    </row>
    <row r="1281" spans="1:8" ht="15.75">
      <c r="A1281" s="4">
        <v>45461</v>
      </c>
      <c r="B1281" s="9">
        <v>15.3</v>
      </c>
      <c r="C1281" s="9">
        <v>1.2</v>
      </c>
      <c r="D1281" s="9">
        <v>2</v>
      </c>
      <c r="E1281" s="2">
        <v>0</v>
      </c>
      <c r="F1281" s="2">
        <v>88</v>
      </c>
      <c r="G1281" s="9">
        <v>0</v>
      </c>
      <c r="H1281" s="1" t="s">
        <v>8</v>
      </c>
    </row>
    <row r="1282" spans="1:8" ht="15.75">
      <c r="A1282" s="4">
        <v>45489.75</v>
      </c>
      <c r="B1282" s="9">
        <v>25.8</v>
      </c>
      <c r="C1282" s="9">
        <v>1.2</v>
      </c>
      <c r="D1282" s="9">
        <v>4.3</v>
      </c>
      <c r="E1282" s="2">
        <v>0</v>
      </c>
      <c r="F1282" s="2">
        <v>50</v>
      </c>
      <c r="G1282" s="9">
        <v>0</v>
      </c>
      <c r="H1282" s="1" t="s">
        <v>8</v>
      </c>
    </row>
    <row r="1283" spans="1:8" ht="15.75">
      <c r="A1283" s="4">
        <v>45496.25</v>
      </c>
      <c r="B1283" s="9">
        <v>23.6</v>
      </c>
      <c r="C1283" s="9">
        <v>1.2</v>
      </c>
      <c r="D1283" s="9">
        <v>2.4</v>
      </c>
      <c r="E1283" s="2">
        <v>0</v>
      </c>
      <c r="F1283" s="2">
        <v>63</v>
      </c>
      <c r="G1283" s="9">
        <v>0</v>
      </c>
      <c r="H1283" s="1" t="s">
        <v>8</v>
      </c>
    </row>
    <row r="1284" spans="1:8" ht="15.75">
      <c r="A1284" s="4">
        <v>45519.75</v>
      </c>
      <c r="B1284" s="9">
        <v>18.399999999999999</v>
      </c>
      <c r="C1284" s="9">
        <v>1.2</v>
      </c>
      <c r="D1284" s="9">
        <v>2.2999999999999998</v>
      </c>
      <c r="E1284" s="2">
        <v>0</v>
      </c>
      <c r="F1284" s="2">
        <v>66</v>
      </c>
      <c r="G1284" s="9">
        <v>0</v>
      </c>
      <c r="H1284" s="1" t="s">
        <v>8</v>
      </c>
    </row>
    <row r="1285" spans="1:8" ht="15.75">
      <c r="A1285" s="4">
        <v>45453.5</v>
      </c>
      <c r="B1285" s="9">
        <v>15.5</v>
      </c>
      <c r="C1285" s="9">
        <v>1.2</v>
      </c>
      <c r="D1285" s="9">
        <v>3.1</v>
      </c>
      <c r="E1285" s="2">
        <v>100</v>
      </c>
      <c r="F1285" s="2">
        <v>74</v>
      </c>
      <c r="G1285" s="9">
        <v>0.1</v>
      </c>
      <c r="H1285" s="1" t="s">
        <v>15</v>
      </c>
    </row>
    <row r="1286" spans="1:8" ht="15.75">
      <c r="A1286" s="4">
        <v>45477.5</v>
      </c>
      <c r="B1286" s="9">
        <v>18.899999999999999</v>
      </c>
      <c r="C1286" s="9">
        <v>1.2</v>
      </c>
      <c r="D1286" s="9">
        <v>2.1</v>
      </c>
      <c r="E1286" s="2">
        <v>100</v>
      </c>
      <c r="F1286" s="2">
        <v>77</v>
      </c>
      <c r="G1286" s="9">
        <v>0.1</v>
      </c>
      <c r="H1286" s="1" t="s">
        <v>15</v>
      </c>
    </row>
    <row r="1287" spans="1:8" ht="15.75">
      <c r="A1287" s="4">
        <v>45162.25</v>
      </c>
      <c r="B1287" s="9">
        <v>14.1</v>
      </c>
      <c r="C1287" s="9">
        <v>1.2</v>
      </c>
      <c r="D1287" s="9">
        <v>2.4</v>
      </c>
      <c r="E1287" s="2">
        <v>100</v>
      </c>
      <c r="F1287" s="2">
        <v>90</v>
      </c>
      <c r="G1287" s="9">
        <v>0.1</v>
      </c>
      <c r="H1287" s="1" t="s">
        <v>14</v>
      </c>
    </row>
    <row r="1288" spans="1:8" ht="15.75">
      <c r="A1288" s="4">
        <v>45242</v>
      </c>
      <c r="B1288" s="9">
        <v>5.8</v>
      </c>
      <c r="C1288" s="9">
        <v>1.2</v>
      </c>
      <c r="D1288" s="9">
        <v>2.9</v>
      </c>
      <c r="E1288" s="2">
        <v>100</v>
      </c>
      <c r="F1288" s="2">
        <v>98</v>
      </c>
      <c r="G1288" s="9">
        <v>0.1</v>
      </c>
      <c r="H1288" s="1" t="s">
        <v>14</v>
      </c>
    </row>
    <row r="1289" spans="1:8" ht="15.75">
      <c r="A1289" s="4">
        <v>45487.75</v>
      </c>
      <c r="B1289" s="9">
        <v>21</v>
      </c>
      <c r="C1289" s="9">
        <v>1.2</v>
      </c>
      <c r="D1289" s="9">
        <v>3.3</v>
      </c>
      <c r="E1289" s="2">
        <v>38</v>
      </c>
      <c r="F1289" s="2">
        <v>68</v>
      </c>
      <c r="G1289" s="9">
        <v>0</v>
      </c>
      <c r="H1289" s="1" t="s">
        <v>12</v>
      </c>
    </row>
    <row r="1290" spans="1:8" ht="15.75">
      <c r="A1290" s="4">
        <v>45165.25</v>
      </c>
      <c r="B1290" s="9">
        <v>18.8</v>
      </c>
      <c r="C1290" s="9">
        <v>1.2</v>
      </c>
      <c r="D1290" s="9">
        <v>1.9</v>
      </c>
      <c r="E1290" s="2">
        <v>13</v>
      </c>
      <c r="F1290" s="2">
        <v>97</v>
      </c>
      <c r="G1290" s="9">
        <v>0</v>
      </c>
      <c r="H1290" s="1" t="s">
        <v>13</v>
      </c>
    </row>
    <row r="1291" spans="1:8" ht="15.75">
      <c r="A1291" s="4">
        <v>45226.5</v>
      </c>
      <c r="B1291" s="9">
        <v>3.7</v>
      </c>
      <c r="C1291" s="9">
        <v>1.2</v>
      </c>
      <c r="D1291" s="9">
        <v>3.1</v>
      </c>
      <c r="E1291" s="2">
        <v>100</v>
      </c>
      <c r="F1291" s="2">
        <v>94</v>
      </c>
      <c r="G1291" s="9">
        <v>0</v>
      </c>
      <c r="H1291" s="1" t="s">
        <v>13</v>
      </c>
    </row>
    <row r="1292" spans="1:8" ht="15.75">
      <c r="A1292" s="4">
        <v>45241.75</v>
      </c>
      <c r="B1292" s="9">
        <v>5.5</v>
      </c>
      <c r="C1292" s="9">
        <v>1.2</v>
      </c>
      <c r="D1292" s="9">
        <v>2.7</v>
      </c>
      <c r="E1292" s="2">
        <v>88</v>
      </c>
      <c r="F1292" s="2">
        <v>95</v>
      </c>
      <c r="G1292" s="9">
        <v>0</v>
      </c>
      <c r="H1292" s="1" t="s">
        <v>13</v>
      </c>
    </row>
    <row r="1293" spans="1:8" ht="15.75">
      <c r="A1293" s="4">
        <v>45262.75</v>
      </c>
      <c r="B1293" s="9">
        <v>-4.2</v>
      </c>
      <c r="C1293" s="9">
        <v>1.2</v>
      </c>
      <c r="D1293" s="9">
        <v>2.4</v>
      </c>
      <c r="E1293" s="2">
        <v>88</v>
      </c>
      <c r="F1293" s="2">
        <v>94</v>
      </c>
      <c r="G1293" s="9">
        <v>0</v>
      </c>
      <c r="H1293" s="1" t="s">
        <v>13</v>
      </c>
    </row>
    <row r="1294" spans="1:8" ht="15.75">
      <c r="A1294" s="4">
        <v>45358.75</v>
      </c>
      <c r="B1294" s="9">
        <v>0.8</v>
      </c>
      <c r="C1294" s="9">
        <v>1.2</v>
      </c>
      <c r="D1294" s="9">
        <v>2.6</v>
      </c>
      <c r="E1294" s="2">
        <v>0</v>
      </c>
      <c r="F1294" s="2">
        <v>49</v>
      </c>
      <c r="G1294" s="9">
        <v>0</v>
      </c>
      <c r="H1294" s="1" t="s">
        <v>13</v>
      </c>
    </row>
    <row r="1295" spans="1:8" ht="15.75">
      <c r="A1295" s="4">
        <v>45273.25</v>
      </c>
      <c r="B1295" s="9">
        <v>0.1</v>
      </c>
      <c r="C1295" s="9">
        <v>1.2</v>
      </c>
      <c r="D1295" s="9">
        <v>2.2000000000000002</v>
      </c>
      <c r="E1295" s="2">
        <v>2.8</v>
      </c>
      <c r="F1295" s="2">
        <v>100</v>
      </c>
      <c r="G1295" s="9">
        <v>0</v>
      </c>
      <c r="H1295" s="1" t="s">
        <v>16</v>
      </c>
    </row>
    <row r="1296" spans="1:8" ht="15.75">
      <c r="A1296" s="4">
        <v>45500.25</v>
      </c>
      <c r="B1296" s="9">
        <v>18.5</v>
      </c>
      <c r="C1296" s="9">
        <v>1.2</v>
      </c>
      <c r="D1296" s="9">
        <v>2.7</v>
      </c>
      <c r="E1296" s="2">
        <v>50</v>
      </c>
      <c r="F1296" s="2">
        <v>99</v>
      </c>
      <c r="G1296" s="9">
        <v>0</v>
      </c>
      <c r="H1296" s="1" t="s">
        <v>16</v>
      </c>
    </row>
    <row r="1297" spans="1:8" ht="15.75">
      <c r="A1297" s="4">
        <v>45255.75</v>
      </c>
      <c r="B1297" s="9">
        <v>-1</v>
      </c>
      <c r="C1297" s="9">
        <v>1.2</v>
      </c>
      <c r="D1297" s="9">
        <v>3</v>
      </c>
      <c r="E1297" s="2">
        <v>100</v>
      </c>
      <c r="F1297" s="2">
        <v>91</v>
      </c>
      <c r="G1297" s="9">
        <v>0</v>
      </c>
      <c r="H1297" s="1" t="s">
        <v>24</v>
      </c>
    </row>
    <row r="1298" spans="1:8" ht="15.75">
      <c r="A1298" s="4">
        <v>45299.25</v>
      </c>
      <c r="B1298" s="9">
        <v>-21.3</v>
      </c>
      <c r="C1298" s="9">
        <v>1.2</v>
      </c>
      <c r="D1298" s="9">
        <v>3.9</v>
      </c>
      <c r="E1298" s="2">
        <v>88</v>
      </c>
      <c r="F1298" s="2">
        <v>82</v>
      </c>
      <c r="G1298" s="9">
        <v>0</v>
      </c>
      <c r="H1298" s="1" t="s">
        <v>24</v>
      </c>
    </row>
    <row r="1299" spans="1:8" ht="15.75">
      <c r="A1299" s="4">
        <v>45157.75</v>
      </c>
      <c r="B1299" s="9">
        <v>23.9</v>
      </c>
      <c r="C1299" s="9">
        <v>1.1000000000000001</v>
      </c>
      <c r="D1299" s="9">
        <v>1.5</v>
      </c>
      <c r="E1299" s="2">
        <v>88</v>
      </c>
      <c r="F1299" s="2">
        <v>67</v>
      </c>
      <c r="G1299" s="9">
        <v>0</v>
      </c>
      <c r="H1299" s="1" t="s">
        <v>11</v>
      </c>
    </row>
    <row r="1300" spans="1:8" ht="15.75">
      <c r="A1300" s="4">
        <v>45251.25</v>
      </c>
      <c r="B1300" s="9">
        <v>-4</v>
      </c>
      <c r="C1300" s="9">
        <v>1.1000000000000001</v>
      </c>
      <c r="D1300" s="9">
        <v>2.6</v>
      </c>
      <c r="E1300" s="2">
        <v>100</v>
      </c>
      <c r="F1300" s="2">
        <v>77</v>
      </c>
      <c r="G1300" s="9">
        <v>0</v>
      </c>
      <c r="H1300" s="1" t="s">
        <v>11</v>
      </c>
    </row>
    <row r="1301" spans="1:8" ht="15.75">
      <c r="A1301" s="4">
        <v>45336.25</v>
      </c>
      <c r="B1301" s="9">
        <v>0.1</v>
      </c>
      <c r="C1301" s="9">
        <v>1.1000000000000001</v>
      </c>
      <c r="D1301" s="9">
        <v>2.7</v>
      </c>
      <c r="E1301" s="2">
        <v>100</v>
      </c>
      <c r="F1301" s="2">
        <v>94</v>
      </c>
      <c r="G1301" s="9">
        <v>0</v>
      </c>
      <c r="H1301" s="1" t="s">
        <v>11</v>
      </c>
    </row>
    <row r="1302" spans="1:8" ht="15.75">
      <c r="A1302" s="4">
        <v>45369.25</v>
      </c>
      <c r="B1302" s="9">
        <v>0</v>
      </c>
      <c r="C1302" s="9">
        <v>1.1000000000000001</v>
      </c>
      <c r="D1302" s="9">
        <v>2</v>
      </c>
      <c r="E1302" s="2">
        <v>100</v>
      </c>
      <c r="F1302" s="2">
        <v>95</v>
      </c>
      <c r="G1302" s="9">
        <v>0</v>
      </c>
      <c r="H1302" s="1" t="s">
        <v>11</v>
      </c>
    </row>
    <row r="1303" spans="1:8" ht="15.75">
      <c r="A1303" s="4">
        <v>45433.25</v>
      </c>
      <c r="B1303" s="9">
        <v>16.5</v>
      </c>
      <c r="C1303" s="9">
        <v>1.1000000000000001</v>
      </c>
      <c r="D1303" s="9">
        <v>2.4</v>
      </c>
      <c r="E1303" s="2">
        <v>88</v>
      </c>
      <c r="F1303" s="2">
        <v>77</v>
      </c>
      <c r="G1303" s="9">
        <v>0</v>
      </c>
      <c r="H1303" s="1" t="s">
        <v>11</v>
      </c>
    </row>
    <row r="1304" spans="1:8" ht="15.75">
      <c r="A1304" s="4">
        <v>45442.25</v>
      </c>
      <c r="B1304" s="9">
        <v>19.100000000000001</v>
      </c>
      <c r="C1304" s="9">
        <v>1.1000000000000001</v>
      </c>
      <c r="D1304" s="9">
        <v>2.8</v>
      </c>
      <c r="E1304" s="2">
        <v>88</v>
      </c>
      <c r="F1304" s="2">
        <v>70</v>
      </c>
      <c r="G1304" s="9">
        <v>0</v>
      </c>
      <c r="H1304" s="1" t="s">
        <v>11</v>
      </c>
    </row>
    <row r="1305" spans="1:8" ht="15.75">
      <c r="A1305" s="4">
        <v>45443</v>
      </c>
      <c r="B1305" s="9">
        <v>16.5</v>
      </c>
      <c r="C1305" s="9">
        <v>1.1000000000000001</v>
      </c>
      <c r="D1305" s="9">
        <v>2.5</v>
      </c>
      <c r="E1305" s="2">
        <v>88</v>
      </c>
      <c r="F1305" s="2">
        <v>79</v>
      </c>
      <c r="G1305" s="9">
        <v>0</v>
      </c>
      <c r="H1305" s="1" t="s">
        <v>11</v>
      </c>
    </row>
    <row r="1306" spans="1:8" ht="15.75">
      <c r="A1306" s="4">
        <v>45487.25</v>
      </c>
      <c r="B1306" s="9">
        <v>19.600000000000001</v>
      </c>
      <c r="C1306" s="9">
        <v>1.1000000000000001</v>
      </c>
      <c r="D1306" s="9">
        <v>3.1</v>
      </c>
      <c r="E1306" s="2">
        <v>88</v>
      </c>
      <c r="F1306" s="2">
        <v>78</v>
      </c>
      <c r="G1306" s="9">
        <v>0</v>
      </c>
      <c r="H1306" s="1" t="s">
        <v>11</v>
      </c>
    </row>
    <row r="1307" spans="1:8" ht="15.75">
      <c r="A1307" s="4">
        <v>45498</v>
      </c>
      <c r="B1307" s="9">
        <v>18.399999999999999</v>
      </c>
      <c r="C1307" s="9">
        <v>1.1000000000000001</v>
      </c>
      <c r="D1307" s="9">
        <v>3.5</v>
      </c>
      <c r="E1307" s="2">
        <v>100</v>
      </c>
      <c r="F1307" s="2">
        <v>96</v>
      </c>
      <c r="G1307" s="9">
        <v>0</v>
      </c>
      <c r="H1307" s="1" t="s">
        <v>11</v>
      </c>
    </row>
    <row r="1308" spans="1:8" ht="15.75">
      <c r="A1308" s="4">
        <v>45509.75</v>
      </c>
      <c r="B1308" s="9">
        <v>19.7</v>
      </c>
      <c r="C1308" s="9">
        <v>1.1000000000000001</v>
      </c>
      <c r="D1308" s="9">
        <v>2.2000000000000002</v>
      </c>
      <c r="E1308" s="2">
        <v>100</v>
      </c>
      <c r="F1308" s="2">
        <v>79</v>
      </c>
      <c r="G1308" s="9">
        <v>0</v>
      </c>
      <c r="H1308" s="1" t="s">
        <v>11</v>
      </c>
    </row>
    <row r="1309" spans="1:8" ht="15.75">
      <c r="A1309" s="4">
        <v>45513</v>
      </c>
      <c r="B1309" s="9">
        <v>15.7</v>
      </c>
      <c r="C1309" s="9">
        <v>1.1000000000000001</v>
      </c>
      <c r="D1309" s="9">
        <v>2</v>
      </c>
      <c r="E1309" s="2">
        <v>100</v>
      </c>
      <c r="F1309" s="2">
        <v>99</v>
      </c>
      <c r="G1309" s="9">
        <v>0</v>
      </c>
      <c r="H1309" s="1" t="s">
        <v>11</v>
      </c>
    </row>
    <row r="1310" spans="1:8" ht="15.75">
      <c r="A1310" s="4">
        <v>45485.75</v>
      </c>
      <c r="B1310" s="9">
        <v>25.2</v>
      </c>
      <c r="C1310" s="9">
        <v>1.1000000000000001</v>
      </c>
      <c r="D1310" s="9">
        <v>3.1</v>
      </c>
      <c r="E1310" s="2">
        <v>63</v>
      </c>
      <c r="F1310" s="2">
        <v>60</v>
      </c>
      <c r="G1310" s="9">
        <v>0</v>
      </c>
      <c r="H1310" s="1" t="s">
        <v>9</v>
      </c>
    </row>
    <row r="1311" spans="1:8" ht="15.75">
      <c r="A1311" s="4">
        <v>45156.25</v>
      </c>
      <c r="B1311" s="9">
        <v>24.4</v>
      </c>
      <c r="C1311" s="9">
        <v>1.1000000000000001</v>
      </c>
      <c r="D1311" s="9">
        <v>3.4</v>
      </c>
      <c r="E1311" s="2">
        <v>0</v>
      </c>
      <c r="F1311" s="2">
        <v>70</v>
      </c>
      <c r="G1311" s="9">
        <v>0</v>
      </c>
      <c r="H1311" s="1" t="s">
        <v>8</v>
      </c>
    </row>
    <row r="1312" spans="1:8" ht="15.75">
      <c r="A1312" s="4">
        <v>45175.75</v>
      </c>
      <c r="B1312" s="9">
        <v>16.899999999999999</v>
      </c>
      <c r="C1312" s="9">
        <v>1.1000000000000001</v>
      </c>
      <c r="D1312" s="9">
        <v>2.8</v>
      </c>
      <c r="E1312" s="2">
        <v>0</v>
      </c>
      <c r="F1312" s="2">
        <v>78</v>
      </c>
      <c r="G1312" s="9">
        <v>0</v>
      </c>
      <c r="H1312" s="1" t="s">
        <v>8</v>
      </c>
    </row>
    <row r="1313" spans="1:8" ht="15.75">
      <c r="A1313" s="4">
        <v>45358</v>
      </c>
      <c r="B1313" s="9">
        <v>-3.6</v>
      </c>
      <c r="C1313" s="9">
        <v>1.1000000000000001</v>
      </c>
      <c r="D1313" s="9">
        <v>2.5</v>
      </c>
      <c r="E1313" s="2">
        <v>0</v>
      </c>
      <c r="F1313" s="2">
        <v>84</v>
      </c>
      <c r="G1313" s="9">
        <v>0</v>
      </c>
      <c r="H1313" s="1" t="s">
        <v>8</v>
      </c>
    </row>
    <row r="1314" spans="1:8" ht="15.75">
      <c r="A1314" s="4">
        <v>45410.75</v>
      </c>
      <c r="B1314" s="9">
        <v>16.600000000000001</v>
      </c>
      <c r="C1314" s="9">
        <v>1.1000000000000001</v>
      </c>
      <c r="D1314" s="9">
        <v>2.7</v>
      </c>
      <c r="E1314" s="2">
        <v>0</v>
      </c>
      <c r="F1314" s="2">
        <v>42</v>
      </c>
      <c r="G1314" s="9">
        <v>0</v>
      </c>
      <c r="H1314" s="1" t="s">
        <v>8</v>
      </c>
    </row>
    <row r="1315" spans="1:8" ht="15.75">
      <c r="A1315" s="4">
        <v>45425.5</v>
      </c>
      <c r="B1315" s="9">
        <v>18.899999999999999</v>
      </c>
      <c r="C1315" s="9">
        <v>1.1000000000000001</v>
      </c>
      <c r="D1315" s="9">
        <v>5</v>
      </c>
      <c r="E1315" s="2">
        <v>0</v>
      </c>
      <c r="F1315" s="2">
        <v>27</v>
      </c>
      <c r="G1315" s="9">
        <v>0</v>
      </c>
      <c r="H1315" s="1" t="s">
        <v>8</v>
      </c>
    </row>
    <row r="1316" spans="1:8" ht="15.75">
      <c r="A1316" s="4">
        <v>45439.25</v>
      </c>
      <c r="B1316" s="9">
        <v>20.7</v>
      </c>
      <c r="C1316" s="9">
        <v>1.1000000000000001</v>
      </c>
      <c r="D1316" s="9">
        <v>2.8</v>
      </c>
      <c r="E1316" s="2">
        <v>0</v>
      </c>
      <c r="F1316" s="2">
        <v>55</v>
      </c>
      <c r="G1316" s="9">
        <v>0</v>
      </c>
      <c r="H1316" s="1" t="s">
        <v>8</v>
      </c>
    </row>
    <row r="1317" spans="1:8" ht="15.75">
      <c r="A1317" s="4">
        <v>45440</v>
      </c>
      <c r="B1317" s="9">
        <v>12.7</v>
      </c>
      <c r="C1317" s="9">
        <v>1.1000000000000001</v>
      </c>
      <c r="D1317" s="9">
        <v>1.7</v>
      </c>
      <c r="E1317" s="2">
        <v>0</v>
      </c>
      <c r="F1317" s="2">
        <v>81</v>
      </c>
      <c r="G1317" s="9">
        <v>0</v>
      </c>
      <c r="H1317" s="1" t="s">
        <v>8</v>
      </c>
    </row>
    <row r="1318" spans="1:8" ht="15.75">
      <c r="A1318" s="4">
        <v>45448</v>
      </c>
      <c r="B1318" s="9">
        <v>13.9</v>
      </c>
      <c r="C1318" s="9">
        <v>1.1000000000000001</v>
      </c>
      <c r="D1318" s="9">
        <v>2</v>
      </c>
      <c r="E1318" s="2">
        <v>0</v>
      </c>
      <c r="F1318" s="2">
        <v>90</v>
      </c>
      <c r="G1318" s="9">
        <v>0</v>
      </c>
      <c r="H1318" s="1" t="s">
        <v>8</v>
      </c>
    </row>
    <row r="1319" spans="1:8" ht="15.75">
      <c r="A1319" s="4">
        <v>45450</v>
      </c>
      <c r="B1319" s="9">
        <v>8.4</v>
      </c>
      <c r="C1319" s="9">
        <v>1.1000000000000001</v>
      </c>
      <c r="D1319" s="9">
        <v>1.9</v>
      </c>
      <c r="E1319" s="2">
        <v>0</v>
      </c>
      <c r="F1319" s="2">
        <v>84</v>
      </c>
      <c r="G1319" s="9">
        <v>0</v>
      </c>
      <c r="H1319" s="1" t="s">
        <v>8</v>
      </c>
    </row>
    <row r="1320" spans="1:8" ht="15.75">
      <c r="A1320" s="4">
        <v>45506.75</v>
      </c>
      <c r="B1320" s="9">
        <v>17.7</v>
      </c>
      <c r="C1320" s="9">
        <v>1.1000000000000001</v>
      </c>
      <c r="D1320" s="9">
        <v>1.7</v>
      </c>
      <c r="E1320" s="2">
        <v>0</v>
      </c>
      <c r="F1320" s="2">
        <v>69</v>
      </c>
      <c r="G1320" s="9">
        <v>0</v>
      </c>
      <c r="H1320" s="1" t="s">
        <v>8</v>
      </c>
    </row>
    <row r="1321" spans="1:8" ht="15.75">
      <c r="A1321" s="4">
        <v>45511.75</v>
      </c>
      <c r="B1321" s="9">
        <v>19.5</v>
      </c>
      <c r="C1321" s="9">
        <v>1.1000000000000001</v>
      </c>
      <c r="D1321" s="9">
        <v>2.4</v>
      </c>
      <c r="E1321" s="2">
        <v>0</v>
      </c>
      <c r="F1321" s="2">
        <v>68</v>
      </c>
      <c r="G1321" s="9">
        <v>0</v>
      </c>
      <c r="H1321" s="1" t="s">
        <v>8</v>
      </c>
    </row>
    <row r="1322" spans="1:8" ht="15.75">
      <c r="A1322" s="4">
        <v>45319.75</v>
      </c>
      <c r="B1322" s="9">
        <v>0.4</v>
      </c>
      <c r="C1322" s="9">
        <v>1.1000000000000001</v>
      </c>
      <c r="D1322" s="9">
        <v>3.9</v>
      </c>
      <c r="E1322" s="2">
        <v>100</v>
      </c>
      <c r="F1322" s="2">
        <v>99</v>
      </c>
      <c r="G1322" s="9">
        <v>0</v>
      </c>
      <c r="H1322" s="1" t="s">
        <v>15</v>
      </c>
    </row>
    <row r="1323" spans="1:8" ht="15.75">
      <c r="A1323" s="4">
        <v>45465.75</v>
      </c>
      <c r="B1323" s="9">
        <v>20.2</v>
      </c>
      <c r="C1323" s="9">
        <v>1.1000000000000001</v>
      </c>
      <c r="D1323" s="9">
        <v>5.5</v>
      </c>
      <c r="E1323" s="2">
        <v>88</v>
      </c>
      <c r="F1323" s="2">
        <v>79</v>
      </c>
      <c r="G1323" s="9">
        <v>0.1</v>
      </c>
      <c r="H1323" s="1" t="s">
        <v>14</v>
      </c>
    </row>
    <row r="1324" spans="1:8" ht="15.75">
      <c r="A1324" s="4">
        <v>45398</v>
      </c>
      <c r="B1324" s="9">
        <v>-0.2</v>
      </c>
      <c r="C1324" s="9">
        <v>1.1000000000000001</v>
      </c>
      <c r="D1324" s="9">
        <v>2.1</v>
      </c>
      <c r="E1324" s="2">
        <v>50</v>
      </c>
      <c r="F1324" s="2">
        <v>94</v>
      </c>
      <c r="G1324" s="9">
        <v>0</v>
      </c>
      <c r="H1324" s="1" t="s">
        <v>12</v>
      </c>
    </row>
    <row r="1325" spans="1:8" ht="15.75">
      <c r="A1325" s="4">
        <v>45482.5</v>
      </c>
      <c r="B1325" s="9">
        <v>26.2</v>
      </c>
      <c r="C1325" s="9">
        <v>1.1000000000000001</v>
      </c>
      <c r="D1325" s="9">
        <v>4.2</v>
      </c>
      <c r="E1325" s="2">
        <v>38</v>
      </c>
      <c r="F1325" s="2">
        <v>41</v>
      </c>
      <c r="G1325" s="9">
        <v>0</v>
      </c>
      <c r="H1325" s="1" t="s">
        <v>12</v>
      </c>
    </row>
    <row r="1326" spans="1:8" ht="15.75">
      <c r="A1326" s="4">
        <v>45310</v>
      </c>
      <c r="B1326" s="9">
        <v>-4.5999999999999996</v>
      </c>
      <c r="C1326" s="9">
        <v>1.1000000000000001</v>
      </c>
      <c r="D1326" s="9">
        <v>3.2</v>
      </c>
      <c r="E1326" s="2">
        <v>100</v>
      </c>
      <c r="F1326" s="2">
        <v>93</v>
      </c>
      <c r="G1326" s="9">
        <v>0</v>
      </c>
      <c r="H1326" s="1" t="s">
        <v>13</v>
      </c>
    </row>
    <row r="1327" spans="1:8" ht="15.75">
      <c r="A1327" s="4">
        <v>45447</v>
      </c>
      <c r="B1327" s="9">
        <v>14.8</v>
      </c>
      <c r="C1327" s="9">
        <v>1.1000000000000001</v>
      </c>
      <c r="D1327" s="9">
        <v>4.3</v>
      </c>
      <c r="E1327" s="2">
        <v>63</v>
      </c>
      <c r="F1327" s="2">
        <v>97</v>
      </c>
      <c r="G1327" s="9">
        <v>0</v>
      </c>
      <c r="H1327" s="1" t="s">
        <v>13</v>
      </c>
    </row>
    <row r="1328" spans="1:8" ht="15.75">
      <c r="A1328" s="4">
        <v>45500</v>
      </c>
      <c r="B1328" s="9">
        <v>16.899999999999999</v>
      </c>
      <c r="C1328" s="9">
        <v>1.1000000000000001</v>
      </c>
      <c r="D1328" s="9">
        <v>1.9</v>
      </c>
      <c r="E1328" s="2">
        <v>63</v>
      </c>
      <c r="F1328" s="2">
        <v>100</v>
      </c>
      <c r="G1328" s="9">
        <v>0</v>
      </c>
      <c r="H1328" s="1" t="s">
        <v>13</v>
      </c>
    </row>
    <row r="1329" spans="1:8" ht="15.75">
      <c r="A1329" s="4">
        <v>45234.75</v>
      </c>
      <c r="B1329" s="9">
        <v>6.5</v>
      </c>
      <c r="C1329" s="9">
        <v>1</v>
      </c>
      <c r="D1329" s="9">
        <v>3.5</v>
      </c>
      <c r="E1329" s="2">
        <v>100</v>
      </c>
      <c r="F1329" s="2">
        <v>87</v>
      </c>
      <c r="G1329" s="9">
        <v>0</v>
      </c>
      <c r="H1329" s="1" t="s">
        <v>11</v>
      </c>
    </row>
    <row r="1330" spans="1:8" ht="15.75">
      <c r="A1330" s="4">
        <v>45375.75</v>
      </c>
      <c r="B1330" s="9">
        <v>3</v>
      </c>
      <c r="C1330" s="9">
        <v>1</v>
      </c>
      <c r="D1330" s="9">
        <v>3.6</v>
      </c>
      <c r="E1330" s="2">
        <v>100</v>
      </c>
      <c r="F1330" s="2">
        <v>87</v>
      </c>
      <c r="G1330" s="9">
        <v>0</v>
      </c>
      <c r="H1330" s="1" t="s">
        <v>11</v>
      </c>
    </row>
    <row r="1331" spans="1:8" ht="15.75">
      <c r="A1331" s="4">
        <v>45433</v>
      </c>
      <c r="B1331" s="9">
        <v>12.7</v>
      </c>
      <c r="C1331" s="9">
        <v>1</v>
      </c>
      <c r="D1331" s="9">
        <v>1.7</v>
      </c>
      <c r="E1331" s="2">
        <v>88</v>
      </c>
      <c r="F1331" s="2">
        <v>97</v>
      </c>
      <c r="G1331" s="9">
        <v>0</v>
      </c>
      <c r="H1331" s="1" t="s">
        <v>11</v>
      </c>
    </row>
    <row r="1332" spans="1:8" ht="15.75">
      <c r="A1332" s="4">
        <v>45445.5</v>
      </c>
      <c r="B1332" s="9">
        <v>17.2</v>
      </c>
      <c r="C1332" s="9">
        <v>1</v>
      </c>
      <c r="D1332" s="9">
        <v>3.2</v>
      </c>
      <c r="E1332" s="2">
        <v>82</v>
      </c>
      <c r="F1332" s="2">
        <v>88</v>
      </c>
      <c r="G1332" s="9">
        <v>0</v>
      </c>
      <c r="H1332" s="1" t="s">
        <v>11</v>
      </c>
    </row>
    <row r="1333" spans="1:8" ht="15.75">
      <c r="A1333" s="4">
        <v>45454.75</v>
      </c>
      <c r="B1333" s="9">
        <v>17.600000000000001</v>
      </c>
      <c r="C1333" s="9">
        <v>1</v>
      </c>
      <c r="D1333" s="9">
        <v>1.9</v>
      </c>
      <c r="E1333" s="2">
        <v>88</v>
      </c>
      <c r="F1333" s="2">
        <v>79</v>
      </c>
      <c r="G1333" s="9">
        <v>0</v>
      </c>
      <c r="H1333" s="1" t="s">
        <v>11</v>
      </c>
    </row>
    <row r="1334" spans="1:8" ht="15.75">
      <c r="A1334" s="4">
        <v>45457.75</v>
      </c>
      <c r="B1334" s="9">
        <v>15.1</v>
      </c>
      <c r="C1334" s="9">
        <v>1</v>
      </c>
      <c r="D1334" s="9">
        <v>2.2000000000000002</v>
      </c>
      <c r="E1334" s="2">
        <v>88</v>
      </c>
      <c r="F1334" s="2">
        <v>71</v>
      </c>
      <c r="G1334" s="9">
        <v>0</v>
      </c>
      <c r="H1334" s="1" t="s">
        <v>11</v>
      </c>
    </row>
    <row r="1335" spans="1:8" ht="15.75">
      <c r="A1335" s="4">
        <v>45467</v>
      </c>
      <c r="B1335" s="9">
        <v>13.8</v>
      </c>
      <c r="C1335" s="9">
        <v>1</v>
      </c>
      <c r="D1335" s="9">
        <v>3</v>
      </c>
      <c r="E1335" s="2">
        <v>100</v>
      </c>
      <c r="F1335" s="2">
        <v>95</v>
      </c>
      <c r="G1335" s="9">
        <v>0</v>
      </c>
      <c r="H1335" s="1" t="s">
        <v>11</v>
      </c>
    </row>
    <row r="1336" spans="1:8" ht="15.75">
      <c r="A1336" s="4">
        <v>45508.75</v>
      </c>
      <c r="B1336" s="9">
        <v>20.399999999999999</v>
      </c>
      <c r="C1336" s="9">
        <v>1</v>
      </c>
      <c r="D1336" s="9">
        <v>2.2000000000000002</v>
      </c>
      <c r="E1336" s="2">
        <v>100</v>
      </c>
      <c r="F1336" s="2">
        <v>62</v>
      </c>
      <c r="G1336" s="9">
        <v>0</v>
      </c>
      <c r="H1336" s="1" t="s">
        <v>11</v>
      </c>
    </row>
    <row r="1337" spans="1:8" ht="15.75">
      <c r="A1337" s="4">
        <v>45158</v>
      </c>
      <c r="B1337" s="9">
        <v>19.8</v>
      </c>
      <c r="C1337" s="9">
        <v>1</v>
      </c>
      <c r="D1337" s="9">
        <v>1.9</v>
      </c>
      <c r="E1337" s="2">
        <v>75</v>
      </c>
      <c r="F1337" s="2">
        <v>86</v>
      </c>
      <c r="G1337" s="9">
        <v>0</v>
      </c>
      <c r="H1337" s="1" t="s">
        <v>9</v>
      </c>
    </row>
    <row r="1338" spans="1:8" ht="15.75">
      <c r="A1338" s="4">
        <v>45172</v>
      </c>
      <c r="B1338" s="9">
        <v>10.5</v>
      </c>
      <c r="C1338" s="9">
        <v>1</v>
      </c>
      <c r="D1338" s="9">
        <v>1.7</v>
      </c>
      <c r="E1338" s="2">
        <v>0</v>
      </c>
      <c r="F1338" s="2">
        <v>96</v>
      </c>
      <c r="G1338" s="9">
        <v>0</v>
      </c>
      <c r="H1338" s="1" t="s">
        <v>8</v>
      </c>
    </row>
    <row r="1339" spans="1:8" ht="15.75">
      <c r="A1339" s="4">
        <v>45184.75</v>
      </c>
      <c r="B1339" s="9">
        <v>11.9</v>
      </c>
      <c r="C1339" s="9">
        <v>1</v>
      </c>
      <c r="D1339" s="9">
        <v>2.2999999999999998</v>
      </c>
      <c r="E1339" s="2">
        <v>0</v>
      </c>
      <c r="F1339" s="2">
        <v>71</v>
      </c>
      <c r="G1339" s="9">
        <v>0</v>
      </c>
      <c r="H1339" s="1" t="s">
        <v>8</v>
      </c>
    </row>
    <row r="1340" spans="1:8" ht="15.75">
      <c r="A1340" s="4">
        <v>45194.5</v>
      </c>
      <c r="B1340" s="9">
        <v>17.600000000000001</v>
      </c>
      <c r="C1340" s="9">
        <v>1</v>
      </c>
      <c r="D1340" s="9">
        <v>3.9</v>
      </c>
      <c r="E1340" s="2">
        <v>0</v>
      </c>
      <c r="F1340" s="2">
        <v>51</v>
      </c>
      <c r="G1340" s="9">
        <v>0</v>
      </c>
      <c r="H1340" s="1" t="s">
        <v>8</v>
      </c>
    </row>
    <row r="1341" spans="1:8" ht="15.75">
      <c r="A1341" s="4">
        <v>45201</v>
      </c>
      <c r="B1341" s="9">
        <v>7.8</v>
      </c>
      <c r="C1341" s="9">
        <v>1</v>
      </c>
      <c r="D1341" s="9">
        <v>1.8</v>
      </c>
      <c r="E1341" s="2">
        <v>0</v>
      </c>
      <c r="F1341" s="2">
        <v>96</v>
      </c>
      <c r="G1341" s="9">
        <v>0</v>
      </c>
      <c r="H1341" s="1" t="s">
        <v>8</v>
      </c>
    </row>
    <row r="1342" spans="1:8" ht="15.75">
      <c r="A1342" s="4">
        <v>45420</v>
      </c>
      <c r="B1342" s="9">
        <v>0.8</v>
      </c>
      <c r="C1342" s="9">
        <v>1</v>
      </c>
      <c r="D1342" s="9">
        <v>1.7</v>
      </c>
      <c r="E1342" s="2">
        <v>0</v>
      </c>
      <c r="F1342" s="2">
        <v>87</v>
      </c>
      <c r="G1342" s="9">
        <v>0</v>
      </c>
      <c r="H1342" s="1" t="s">
        <v>8</v>
      </c>
    </row>
    <row r="1343" spans="1:8" ht="15.75">
      <c r="A1343" s="4">
        <v>45438.25</v>
      </c>
      <c r="B1343" s="9">
        <v>19.8</v>
      </c>
      <c r="C1343" s="9">
        <v>1</v>
      </c>
      <c r="D1343" s="9">
        <v>1.7</v>
      </c>
      <c r="E1343" s="2">
        <v>0</v>
      </c>
      <c r="F1343" s="2">
        <v>67</v>
      </c>
      <c r="G1343" s="9">
        <v>0</v>
      </c>
      <c r="H1343" s="1" t="s">
        <v>8</v>
      </c>
    </row>
    <row r="1344" spans="1:8" ht="15.75">
      <c r="A1344" s="4">
        <v>45439</v>
      </c>
      <c r="B1344" s="9">
        <v>12.7</v>
      </c>
      <c r="C1344" s="9">
        <v>1</v>
      </c>
      <c r="D1344" s="9">
        <v>2.1</v>
      </c>
      <c r="E1344" s="2">
        <v>0</v>
      </c>
      <c r="F1344" s="2">
        <v>83</v>
      </c>
      <c r="G1344" s="9">
        <v>0</v>
      </c>
      <c r="H1344" s="1" t="s">
        <v>8</v>
      </c>
    </row>
    <row r="1345" spans="1:8" ht="15.75">
      <c r="A1345" s="4">
        <v>45486</v>
      </c>
      <c r="B1345" s="9">
        <v>19.5</v>
      </c>
      <c r="C1345" s="9">
        <v>1</v>
      </c>
      <c r="D1345" s="9">
        <v>2.2000000000000002</v>
      </c>
      <c r="E1345" s="2">
        <v>0</v>
      </c>
      <c r="F1345" s="2">
        <v>90</v>
      </c>
      <c r="G1345" s="9">
        <v>0</v>
      </c>
      <c r="H1345" s="1" t="s">
        <v>8</v>
      </c>
    </row>
    <row r="1346" spans="1:8" ht="15.75">
      <c r="A1346" s="4">
        <v>45488.75</v>
      </c>
      <c r="B1346" s="9">
        <v>23.6</v>
      </c>
      <c r="C1346" s="9">
        <v>1</v>
      </c>
      <c r="D1346" s="9">
        <v>2.4</v>
      </c>
      <c r="E1346" s="2">
        <v>0</v>
      </c>
      <c r="F1346" s="2">
        <v>64</v>
      </c>
      <c r="G1346" s="9">
        <v>0</v>
      </c>
      <c r="H1346" s="1" t="s">
        <v>8</v>
      </c>
    </row>
    <row r="1347" spans="1:8" ht="15.75">
      <c r="A1347" s="4">
        <v>45499.5</v>
      </c>
      <c r="B1347" s="9">
        <v>20.100000000000001</v>
      </c>
      <c r="C1347" s="9">
        <v>1</v>
      </c>
      <c r="D1347" s="9">
        <v>3</v>
      </c>
      <c r="E1347" s="2">
        <v>100</v>
      </c>
      <c r="F1347" s="2">
        <v>85</v>
      </c>
      <c r="G1347" s="9">
        <v>0.1</v>
      </c>
      <c r="H1347" s="1" t="s">
        <v>14</v>
      </c>
    </row>
    <row r="1348" spans="1:8" ht="15.75">
      <c r="A1348" s="4">
        <v>45235</v>
      </c>
      <c r="B1348" s="9">
        <v>3.7</v>
      </c>
      <c r="C1348" s="9">
        <v>1</v>
      </c>
      <c r="D1348" s="9">
        <v>1.7</v>
      </c>
      <c r="E1348" s="2">
        <v>100</v>
      </c>
      <c r="F1348" s="2">
        <v>98</v>
      </c>
      <c r="G1348" s="9">
        <v>0</v>
      </c>
      <c r="H1348" s="1" t="s">
        <v>13</v>
      </c>
    </row>
    <row r="1349" spans="1:8" ht="15.75">
      <c r="A1349" s="4">
        <v>45262</v>
      </c>
      <c r="B1349" s="9">
        <v>-3</v>
      </c>
      <c r="C1349" s="9">
        <v>1</v>
      </c>
      <c r="D1349" s="9">
        <v>4.4000000000000004</v>
      </c>
      <c r="E1349" s="2">
        <v>100</v>
      </c>
      <c r="F1349" s="2">
        <v>98</v>
      </c>
      <c r="G1349" s="9">
        <v>0</v>
      </c>
      <c r="H1349" s="1" t="s">
        <v>13</v>
      </c>
    </row>
    <row r="1350" spans="1:8" ht="15.75">
      <c r="A1350" s="4">
        <v>45299.75</v>
      </c>
      <c r="B1350" s="9">
        <v>-18.100000000000001</v>
      </c>
      <c r="C1350" s="9">
        <v>1</v>
      </c>
      <c r="D1350" s="9">
        <v>3.2</v>
      </c>
      <c r="E1350" s="2">
        <v>0</v>
      </c>
      <c r="F1350" s="2">
        <v>83</v>
      </c>
      <c r="G1350" s="9">
        <v>0</v>
      </c>
      <c r="H1350" s="1" t="s">
        <v>13</v>
      </c>
    </row>
    <row r="1351" spans="1:8" ht="15.75">
      <c r="A1351" s="4">
        <v>45468</v>
      </c>
      <c r="B1351" s="9">
        <v>15.9</v>
      </c>
      <c r="C1351" s="9">
        <v>1</v>
      </c>
      <c r="D1351" s="9">
        <v>3.3</v>
      </c>
      <c r="E1351" s="2">
        <v>3.4</v>
      </c>
      <c r="F1351" s="2">
        <v>100</v>
      </c>
      <c r="G1351" s="9">
        <v>0</v>
      </c>
      <c r="H1351" s="1" t="s">
        <v>16</v>
      </c>
    </row>
    <row r="1352" spans="1:8" ht="15.75">
      <c r="A1352" s="4">
        <v>45297.25</v>
      </c>
      <c r="B1352" s="9">
        <v>-7.6</v>
      </c>
      <c r="C1352" s="9">
        <v>1</v>
      </c>
      <c r="D1352" s="9">
        <v>2.2000000000000002</v>
      </c>
      <c r="E1352" s="2">
        <v>100</v>
      </c>
      <c r="F1352" s="2">
        <v>88</v>
      </c>
      <c r="G1352" s="9">
        <v>0</v>
      </c>
      <c r="H1352" s="1" t="s">
        <v>24</v>
      </c>
    </row>
    <row r="1353" spans="1:8" ht="15.75">
      <c r="A1353" s="4">
        <v>45173.25</v>
      </c>
      <c r="B1353" s="9">
        <v>13.7</v>
      </c>
      <c r="C1353" s="9">
        <v>0.9</v>
      </c>
      <c r="D1353" s="9">
        <v>2.1</v>
      </c>
      <c r="E1353" s="2">
        <v>88</v>
      </c>
      <c r="F1353" s="2">
        <v>87</v>
      </c>
      <c r="G1353" s="9">
        <v>0</v>
      </c>
      <c r="H1353" s="1" t="s">
        <v>11</v>
      </c>
    </row>
    <row r="1354" spans="1:8" ht="15.75">
      <c r="A1354" s="4">
        <v>45249.25</v>
      </c>
      <c r="B1354" s="9">
        <v>-1.7</v>
      </c>
      <c r="C1354" s="9">
        <v>0.9</v>
      </c>
      <c r="D1354" s="9">
        <v>2.2000000000000002</v>
      </c>
      <c r="E1354" s="2">
        <v>100</v>
      </c>
      <c r="F1354" s="2">
        <v>95</v>
      </c>
      <c r="G1354" s="9">
        <v>0</v>
      </c>
      <c r="H1354" s="1" t="s">
        <v>11</v>
      </c>
    </row>
    <row r="1355" spans="1:8" ht="15.75">
      <c r="A1355" s="4">
        <v>45268.5</v>
      </c>
      <c r="B1355" s="9">
        <v>-5</v>
      </c>
      <c r="C1355" s="9">
        <v>0.9</v>
      </c>
      <c r="D1355" s="9">
        <v>2.5</v>
      </c>
      <c r="E1355" s="2">
        <v>100</v>
      </c>
      <c r="F1355" s="2">
        <v>85</v>
      </c>
      <c r="G1355" s="9">
        <v>0</v>
      </c>
      <c r="H1355" s="1" t="s">
        <v>11</v>
      </c>
    </row>
    <row r="1356" spans="1:8" ht="15.75">
      <c r="A1356" s="4">
        <v>45291.75</v>
      </c>
      <c r="B1356" s="9">
        <v>0.2</v>
      </c>
      <c r="C1356" s="9">
        <v>0.9</v>
      </c>
      <c r="D1356" s="9">
        <v>2.2000000000000002</v>
      </c>
      <c r="E1356" s="2">
        <v>100</v>
      </c>
      <c r="F1356" s="2">
        <v>81</v>
      </c>
      <c r="G1356" s="9">
        <v>0</v>
      </c>
      <c r="H1356" s="1" t="s">
        <v>11</v>
      </c>
    </row>
    <row r="1357" spans="1:8" ht="15.75">
      <c r="A1357" s="4">
        <v>45328.5</v>
      </c>
      <c r="B1357" s="9">
        <v>0.5</v>
      </c>
      <c r="C1357" s="9">
        <v>0.9</v>
      </c>
      <c r="D1357" s="9">
        <v>1.7</v>
      </c>
      <c r="E1357" s="2">
        <v>88</v>
      </c>
      <c r="F1357" s="2">
        <v>81</v>
      </c>
      <c r="G1357" s="9">
        <v>0</v>
      </c>
      <c r="H1357" s="1" t="s">
        <v>11</v>
      </c>
    </row>
    <row r="1358" spans="1:8" ht="15.75">
      <c r="A1358" s="4">
        <v>45453.75</v>
      </c>
      <c r="B1358" s="9">
        <v>14.7</v>
      </c>
      <c r="C1358" s="9">
        <v>0.9</v>
      </c>
      <c r="D1358" s="9">
        <v>2.2999999999999998</v>
      </c>
      <c r="E1358" s="2">
        <v>88</v>
      </c>
      <c r="F1358" s="2">
        <v>94</v>
      </c>
      <c r="G1358" s="9">
        <v>0</v>
      </c>
      <c r="H1358" s="1" t="s">
        <v>11</v>
      </c>
    </row>
    <row r="1359" spans="1:8" ht="15.75">
      <c r="A1359" s="4">
        <v>45476.75</v>
      </c>
      <c r="B1359" s="9">
        <v>19.399999999999999</v>
      </c>
      <c r="C1359" s="9">
        <v>0.9</v>
      </c>
      <c r="D1359" s="9">
        <v>2.9</v>
      </c>
      <c r="E1359" s="2">
        <v>88</v>
      </c>
      <c r="F1359" s="2">
        <v>64</v>
      </c>
      <c r="G1359" s="9">
        <v>0</v>
      </c>
      <c r="H1359" s="1" t="s">
        <v>11</v>
      </c>
    </row>
    <row r="1360" spans="1:8" ht="15.75">
      <c r="A1360" s="4">
        <v>45340.75</v>
      </c>
      <c r="B1360" s="9">
        <v>-3.2</v>
      </c>
      <c r="C1360" s="9">
        <v>0.9</v>
      </c>
      <c r="D1360" s="9">
        <v>1.6</v>
      </c>
      <c r="E1360" s="2">
        <v>63</v>
      </c>
      <c r="F1360" s="2">
        <v>79</v>
      </c>
      <c r="G1360" s="9">
        <v>0</v>
      </c>
      <c r="H1360" s="1" t="s">
        <v>9</v>
      </c>
    </row>
    <row r="1361" spans="1:8" ht="15.75">
      <c r="A1361" s="4">
        <v>45448.75</v>
      </c>
      <c r="B1361" s="9">
        <v>20.5</v>
      </c>
      <c r="C1361" s="9">
        <v>0.9</v>
      </c>
      <c r="D1361" s="9">
        <v>2.2000000000000002</v>
      </c>
      <c r="E1361" s="2">
        <v>75</v>
      </c>
      <c r="F1361" s="2">
        <v>67</v>
      </c>
      <c r="G1361" s="9">
        <v>0</v>
      </c>
      <c r="H1361" s="1" t="s">
        <v>9</v>
      </c>
    </row>
    <row r="1362" spans="1:8" ht="15.75">
      <c r="A1362" s="4">
        <v>45413.75</v>
      </c>
      <c r="B1362" s="9">
        <v>18.899999999999999</v>
      </c>
      <c r="C1362" s="9">
        <v>0.9</v>
      </c>
      <c r="D1362" s="9">
        <v>2.7</v>
      </c>
      <c r="E1362" s="2">
        <v>0</v>
      </c>
      <c r="F1362" s="2">
        <v>44</v>
      </c>
      <c r="G1362" s="9">
        <v>0</v>
      </c>
      <c r="H1362" s="1" t="s">
        <v>8</v>
      </c>
    </row>
    <row r="1363" spans="1:8" ht="15.75">
      <c r="A1363" s="4">
        <v>45429.25</v>
      </c>
      <c r="B1363" s="9">
        <v>14.8</v>
      </c>
      <c r="C1363" s="9">
        <v>0.9</v>
      </c>
      <c r="D1363" s="9">
        <v>1.2</v>
      </c>
      <c r="E1363" s="2">
        <v>0</v>
      </c>
      <c r="F1363" s="2">
        <v>46</v>
      </c>
      <c r="G1363" s="9">
        <v>0</v>
      </c>
      <c r="H1363" s="1" t="s">
        <v>8</v>
      </c>
    </row>
    <row r="1364" spans="1:8" ht="15.75">
      <c r="A1364" s="4">
        <v>45462</v>
      </c>
      <c r="B1364" s="9">
        <v>16</v>
      </c>
      <c r="C1364" s="9">
        <v>0.9</v>
      </c>
      <c r="D1364" s="9">
        <v>2.8</v>
      </c>
      <c r="E1364" s="2">
        <v>0</v>
      </c>
      <c r="F1364" s="2">
        <v>89</v>
      </c>
      <c r="G1364" s="9">
        <v>0</v>
      </c>
      <c r="H1364" s="1" t="s">
        <v>8</v>
      </c>
    </row>
    <row r="1365" spans="1:8" ht="15.75">
      <c r="A1365" s="4">
        <v>45465</v>
      </c>
      <c r="B1365" s="9">
        <v>12.5</v>
      </c>
      <c r="C1365" s="9">
        <v>0.9</v>
      </c>
      <c r="D1365" s="9">
        <v>1.2</v>
      </c>
      <c r="E1365" s="2">
        <v>0</v>
      </c>
      <c r="F1365" s="2">
        <v>90</v>
      </c>
      <c r="G1365" s="9">
        <v>0</v>
      </c>
      <c r="H1365" s="1" t="s">
        <v>8</v>
      </c>
    </row>
    <row r="1366" spans="1:8" ht="15.75">
      <c r="A1366" s="4">
        <v>45488</v>
      </c>
      <c r="B1366" s="9">
        <v>15.2</v>
      </c>
      <c r="C1366" s="9">
        <v>0.9</v>
      </c>
      <c r="D1366" s="9">
        <v>1.8</v>
      </c>
      <c r="E1366" s="2">
        <v>0</v>
      </c>
      <c r="F1366" s="2">
        <v>95</v>
      </c>
      <c r="G1366" s="9">
        <v>0</v>
      </c>
      <c r="H1366" s="1" t="s">
        <v>8</v>
      </c>
    </row>
    <row r="1367" spans="1:8" ht="15.75">
      <c r="A1367" s="4">
        <v>45494</v>
      </c>
      <c r="B1367" s="9">
        <v>15.9</v>
      </c>
      <c r="C1367" s="9">
        <v>0.9</v>
      </c>
      <c r="D1367" s="9">
        <v>1.8</v>
      </c>
      <c r="E1367" s="2">
        <v>0</v>
      </c>
      <c r="F1367" s="2">
        <v>95</v>
      </c>
      <c r="G1367" s="9">
        <v>0</v>
      </c>
      <c r="H1367" s="1" t="s">
        <v>8</v>
      </c>
    </row>
    <row r="1368" spans="1:8" ht="15.75">
      <c r="A1368" s="4">
        <v>45495</v>
      </c>
      <c r="B1368" s="9">
        <v>15.7</v>
      </c>
      <c r="C1368" s="9">
        <v>0.9</v>
      </c>
      <c r="D1368" s="9">
        <v>1.5</v>
      </c>
      <c r="E1368" s="2">
        <v>0</v>
      </c>
      <c r="F1368" s="2">
        <v>97</v>
      </c>
      <c r="G1368" s="9">
        <v>0</v>
      </c>
      <c r="H1368" s="1" t="s">
        <v>8</v>
      </c>
    </row>
    <row r="1369" spans="1:8" ht="15.75">
      <c r="A1369" s="4">
        <v>45495.75</v>
      </c>
      <c r="B1369" s="9">
        <v>24.7</v>
      </c>
      <c r="C1369" s="9">
        <v>0.9</v>
      </c>
      <c r="D1369" s="9">
        <v>3.2</v>
      </c>
      <c r="E1369" s="2">
        <v>0</v>
      </c>
      <c r="F1369" s="2">
        <v>51</v>
      </c>
      <c r="G1369" s="9">
        <v>0</v>
      </c>
      <c r="H1369" s="1" t="s">
        <v>8</v>
      </c>
    </row>
    <row r="1370" spans="1:8" ht="15.75">
      <c r="A1370" s="4">
        <v>45512.25</v>
      </c>
      <c r="B1370" s="9">
        <v>18.100000000000001</v>
      </c>
      <c r="C1370" s="9">
        <v>0.9</v>
      </c>
      <c r="D1370" s="9">
        <v>2.2999999999999998</v>
      </c>
      <c r="E1370" s="2">
        <v>0</v>
      </c>
      <c r="F1370" s="2">
        <v>85</v>
      </c>
      <c r="G1370" s="9">
        <v>0</v>
      </c>
      <c r="H1370" s="1" t="s">
        <v>8</v>
      </c>
    </row>
    <row r="1371" spans="1:8" ht="15.75">
      <c r="A1371" s="4">
        <v>45518</v>
      </c>
      <c r="B1371" s="9">
        <v>10.5</v>
      </c>
      <c r="C1371" s="9">
        <v>0.9</v>
      </c>
      <c r="D1371" s="9">
        <v>1.3</v>
      </c>
      <c r="E1371" s="2">
        <v>0</v>
      </c>
      <c r="F1371" s="2">
        <v>99</v>
      </c>
      <c r="G1371" s="9">
        <v>0</v>
      </c>
      <c r="H1371" s="1" t="s">
        <v>8</v>
      </c>
    </row>
    <row r="1372" spans="1:8" ht="15.75">
      <c r="A1372" s="4">
        <v>45161</v>
      </c>
      <c r="B1372" s="9">
        <v>12.7</v>
      </c>
      <c r="C1372" s="9">
        <v>0.9</v>
      </c>
      <c r="D1372" s="9">
        <v>2.5</v>
      </c>
      <c r="E1372" s="2">
        <v>13</v>
      </c>
      <c r="F1372" s="2">
        <v>88</v>
      </c>
      <c r="G1372" s="9">
        <v>0</v>
      </c>
      <c r="H1372" s="1" t="s">
        <v>10</v>
      </c>
    </row>
    <row r="1373" spans="1:8" ht="15.75">
      <c r="A1373" s="4">
        <v>45429.75</v>
      </c>
      <c r="B1373" s="9">
        <v>20.7</v>
      </c>
      <c r="C1373" s="9">
        <v>0.9</v>
      </c>
      <c r="D1373" s="9">
        <v>3.4</v>
      </c>
      <c r="E1373" s="2">
        <v>25</v>
      </c>
      <c r="F1373" s="2">
        <v>45</v>
      </c>
      <c r="G1373" s="9">
        <v>0</v>
      </c>
      <c r="H1373" s="1" t="s">
        <v>10</v>
      </c>
    </row>
    <row r="1374" spans="1:8" ht="15.75">
      <c r="A1374" s="4">
        <v>45374.75</v>
      </c>
      <c r="B1374" s="9">
        <v>5.4</v>
      </c>
      <c r="C1374" s="9">
        <v>0.9</v>
      </c>
      <c r="D1374" s="9">
        <v>2</v>
      </c>
      <c r="E1374" s="2">
        <v>100</v>
      </c>
      <c r="F1374" s="2">
        <v>91</v>
      </c>
      <c r="G1374" s="9">
        <v>0.5</v>
      </c>
      <c r="H1374" s="1" t="s">
        <v>14</v>
      </c>
    </row>
    <row r="1375" spans="1:8" ht="15.75">
      <c r="A1375" s="4">
        <v>45209.25</v>
      </c>
      <c r="B1375" s="9">
        <v>-0.3</v>
      </c>
      <c r="C1375" s="9">
        <v>0.9</v>
      </c>
      <c r="D1375" s="9">
        <v>1.8</v>
      </c>
      <c r="E1375" s="2">
        <v>50</v>
      </c>
      <c r="F1375" s="2">
        <v>97</v>
      </c>
      <c r="G1375" s="9">
        <v>0</v>
      </c>
      <c r="H1375" s="1" t="s">
        <v>12</v>
      </c>
    </row>
    <row r="1376" spans="1:8" ht="15.75">
      <c r="A1376" s="4">
        <v>45218</v>
      </c>
      <c r="B1376" s="9">
        <v>1.6</v>
      </c>
      <c r="C1376" s="9">
        <v>0.9</v>
      </c>
      <c r="D1376" s="9">
        <v>2.9</v>
      </c>
      <c r="E1376" s="2">
        <v>100</v>
      </c>
      <c r="F1376" s="2">
        <v>99</v>
      </c>
      <c r="G1376" s="9">
        <v>0</v>
      </c>
      <c r="H1376" s="1" t="s">
        <v>13</v>
      </c>
    </row>
    <row r="1377" spans="1:8" ht="15.75">
      <c r="A1377" s="4">
        <v>45432</v>
      </c>
      <c r="B1377" s="9">
        <v>9.6999999999999993</v>
      </c>
      <c r="C1377" s="9">
        <v>0.9</v>
      </c>
      <c r="D1377" s="9">
        <v>1.6</v>
      </c>
      <c r="E1377" s="2">
        <v>0</v>
      </c>
      <c r="F1377" s="2">
        <v>100</v>
      </c>
      <c r="G1377" s="9">
        <v>0</v>
      </c>
      <c r="H1377" s="1" t="s">
        <v>13</v>
      </c>
    </row>
    <row r="1378" spans="1:8" ht="15.75">
      <c r="A1378" s="4">
        <v>45183.25</v>
      </c>
      <c r="B1378" s="9">
        <v>16.100000000000001</v>
      </c>
      <c r="C1378" s="9">
        <v>0.8</v>
      </c>
      <c r="D1378" s="9">
        <v>2.5</v>
      </c>
      <c r="E1378" s="2">
        <v>88</v>
      </c>
      <c r="F1378" s="2">
        <v>91</v>
      </c>
      <c r="G1378" s="9">
        <v>0</v>
      </c>
      <c r="H1378" s="1" t="s">
        <v>11</v>
      </c>
    </row>
    <row r="1379" spans="1:8" ht="15.75">
      <c r="A1379" s="4">
        <v>45371.75</v>
      </c>
      <c r="B1379" s="9">
        <v>6.3</v>
      </c>
      <c r="C1379" s="9">
        <v>0.8</v>
      </c>
      <c r="D1379" s="9">
        <v>1.9</v>
      </c>
      <c r="E1379" s="2">
        <v>100</v>
      </c>
      <c r="F1379" s="2">
        <v>69</v>
      </c>
      <c r="G1379" s="9">
        <v>0</v>
      </c>
      <c r="H1379" s="1" t="s">
        <v>11</v>
      </c>
    </row>
    <row r="1380" spans="1:8" ht="15.75">
      <c r="A1380" s="4">
        <v>45389</v>
      </c>
      <c r="B1380" s="9">
        <v>7.5</v>
      </c>
      <c r="C1380" s="9">
        <v>0.8</v>
      </c>
      <c r="D1380" s="9">
        <v>2.7</v>
      </c>
      <c r="E1380" s="2">
        <v>100</v>
      </c>
      <c r="F1380" s="2">
        <v>95</v>
      </c>
      <c r="G1380" s="9">
        <v>0</v>
      </c>
      <c r="H1380" s="1" t="s">
        <v>11</v>
      </c>
    </row>
    <row r="1381" spans="1:8" ht="15.75">
      <c r="A1381" s="4">
        <v>45421</v>
      </c>
      <c r="B1381" s="9">
        <v>3.1</v>
      </c>
      <c r="C1381" s="9">
        <v>0.8</v>
      </c>
      <c r="D1381" s="9">
        <v>1.8</v>
      </c>
      <c r="E1381" s="2">
        <v>100</v>
      </c>
      <c r="F1381" s="2">
        <v>74</v>
      </c>
      <c r="G1381" s="9">
        <v>0</v>
      </c>
      <c r="H1381" s="1" t="s">
        <v>11</v>
      </c>
    </row>
    <row r="1382" spans="1:8" ht="15.75">
      <c r="A1382" s="4">
        <v>45445.75</v>
      </c>
      <c r="B1382" s="9">
        <v>16.5</v>
      </c>
      <c r="C1382" s="9">
        <v>0.8</v>
      </c>
      <c r="D1382" s="9">
        <v>2.6</v>
      </c>
      <c r="E1382" s="2">
        <v>63</v>
      </c>
      <c r="F1382" s="2">
        <v>90</v>
      </c>
      <c r="G1382" s="9">
        <v>0</v>
      </c>
      <c r="H1382" s="1" t="s">
        <v>9</v>
      </c>
    </row>
    <row r="1383" spans="1:8" ht="15.75">
      <c r="A1383" s="4">
        <v>45173</v>
      </c>
      <c r="B1383" s="9">
        <v>10.1</v>
      </c>
      <c r="C1383" s="9">
        <v>0.8</v>
      </c>
      <c r="D1383" s="9">
        <v>1.8</v>
      </c>
      <c r="E1383" s="2">
        <v>0</v>
      </c>
      <c r="F1383" s="2">
        <v>94</v>
      </c>
      <c r="G1383" s="9">
        <v>0</v>
      </c>
      <c r="H1383" s="1" t="s">
        <v>8</v>
      </c>
    </row>
    <row r="1384" spans="1:8" ht="15.75">
      <c r="A1384" s="4">
        <v>45176.75</v>
      </c>
      <c r="B1384" s="9">
        <v>14.2</v>
      </c>
      <c r="C1384" s="9">
        <v>0.8</v>
      </c>
      <c r="D1384" s="9">
        <v>1.6</v>
      </c>
      <c r="E1384" s="2">
        <v>0</v>
      </c>
      <c r="F1384" s="2">
        <v>69</v>
      </c>
      <c r="G1384" s="9">
        <v>0</v>
      </c>
      <c r="H1384" s="1" t="s">
        <v>8</v>
      </c>
    </row>
    <row r="1385" spans="1:8" ht="15.75">
      <c r="A1385" s="4">
        <v>45299.5</v>
      </c>
      <c r="B1385" s="9">
        <v>-13.5</v>
      </c>
      <c r="C1385" s="9">
        <v>0.8</v>
      </c>
      <c r="D1385" s="9">
        <v>2.8</v>
      </c>
      <c r="E1385" s="2">
        <v>0</v>
      </c>
      <c r="F1385" s="2">
        <v>64</v>
      </c>
      <c r="G1385" s="9">
        <v>0</v>
      </c>
      <c r="H1385" s="1" t="s">
        <v>8</v>
      </c>
    </row>
    <row r="1386" spans="1:8" ht="15.75">
      <c r="A1386" s="4">
        <v>45436</v>
      </c>
      <c r="B1386" s="9">
        <v>15</v>
      </c>
      <c r="C1386" s="9">
        <v>0.8</v>
      </c>
      <c r="D1386" s="9">
        <v>2.6</v>
      </c>
      <c r="E1386" s="2">
        <v>0</v>
      </c>
      <c r="F1386" s="2">
        <v>78</v>
      </c>
      <c r="G1386" s="9">
        <v>0</v>
      </c>
      <c r="H1386" s="1" t="s">
        <v>8</v>
      </c>
    </row>
    <row r="1387" spans="1:8" ht="15.75">
      <c r="A1387" s="4">
        <v>45451.75</v>
      </c>
      <c r="B1387" s="9">
        <v>16.8</v>
      </c>
      <c r="C1387" s="9">
        <v>0.8</v>
      </c>
      <c r="D1387" s="9">
        <v>3.1</v>
      </c>
      <c r="E1387" s="2">
        <v>0</v>
      </c>
      <c r="F1387" s="2">
        <v>53</v>
      </c>
      <c r="G1387" s="9">
        <v>0</v>
      </c>
      <c r="H1387" s="1" t="s">
        <v>8</v>
      </c>
    </row>
    <row r="1388" spans="1:8" ht="15.75">
      <c r="A1388" s="4">
        <v>45469</v>
      </c>
      <c r="B1388" s="9">
        <v>14.8</v>
      </c>
      <c r="C1388" s="9">
        <v>0.8</v>
      </c>
      <c r="D1388" s="9">
        <v>1.7</v>
      </c>
      <c r="E1388" s="2">
        <v>0</v>
      </c>
      <c r="F1388" s="2">
        <v>87</v>
      </c>
      <c r="G1388" s="9">
        <v>0</v>
      </c>
      <c r="H1388" s="1" t="s">
        <v>8</v>
      </c>
    </row>
    <row r="1389" spans="1:8" ht="15.75">
      <c r="A1389" s="4">
        <v>45482</v>
      </c>
      <c r="B1389" s="9">
        <v>14.1</v>
      </c>
      <c r="C1389" s="9">
        <v>0.8</v>
      </c>
      <c r="D1389" s="9">
        <v>2.1</v>
      </c>
      <c r="E1389" s="2">
        <v>0</v>
      </c>
      <c r="F1389" s="2">
        <v>94</v>
      </c>
      <c r="G1389" s="9">
        <v>0</v>
      </c>
      <c r="H1389" s="1" t="s">
        <v>8</v>
      </c>
    </row>
    <row r="1390" spans="1:8" ht="15.75">
      <c r="A1390" s="4">
        <v>45519.5</v>
      </c>
      <c r="B1390" s="9">
        <v>20</v>
      </c>
      <c r="C1390" s="9">
        <v>0.8</v>
      </c>
      <c r="D1390" s="9">
        <v>2</v>
      </c>
      <c r="E1390" s="2">
        <v>0</v>
      </c>
      <c r="F1390" s="2">
        <v>80</v>
      </c>
      <c r="G1390" s="9">
        <v>0</v>
      </c>
      <c r="H1390" s="1" t="s">
        <v>8</v>
      </c>
    </row>
    <row r="1391" spans="1:8" ht="15.75">
      <c r="A1391" s="4">
        <v>45507</v>
      </c>
      <c r="B1391" s="9">
        <v>12.5</v>
      </c>
      <c r="C1391" s="9">
        <v>0.8</v>
      </c>
      <c r="D1391" s="9">
        <v>1.1000000000000001</v>
      </c>
      <c r="E1391" s="2">
        <v>25</v>
      </c>
      <c r="F1391" s="2">
        <v>98</v>
      </c>
      <c r="G1391" s="9">
        <v>0</v>
      </c>
      <c r="H1391" s="1" t="s">
        <v>10</v>
      </c>
    </row>
    <row r="1392" spans="1:8" ht="15.75">
      <c r="A1392" s="4">
        <v>45407</v>
      </c>
      <c r="B1392" s="9">
        <v>6.6</v>
      </c>
      <c r="C1392" s="9">
        <v>0.8</v>
      </c>
      <c r="D1392" s="9">
        <v>2.8</v>
      </c>
      <c r="E1392" s="2">
        <v>100</v>
      </c>
      <c r="F1392" s="2">
        <v>100</v>
      </c>
      <c r="G1392" s="9">
        <v>0.5</v>
      </c>
      <c r="H1392" s="1" t="s">
        <v>14</v>
      </c>
    </row>
    <row r="1393" spans="1:8" ht="15.75">
      <c r="A1393" s="4">
        <v>45480.75</v>
      </c>
      <c r="B1393" s="9">
        <v>19.100000000000001</v>
      </c>
      <c r="C1393" s="9">
        <v>0.8</v>
      </c>
      <c r="D1393" s="9">
        <v>1.7</v>
      </c>
      <c r="E1393" s="2">
        <v>88</v>
      </c>
      <c r="F1393" s="2">
        <v>100</v>
      </c>
      <c r="G1393" s="9">
        <v>0.1</v>
      </c>
      <c r="H1393" s="1" t="s">
        <v>14</v>
      </c>
    </row>
    <row r="1394" spans="1:8" ht="15.75">
      <c r="A1394" s="4">
        <v>45499.75</v>
      </c>
      <c r="B1394" s="9">
        <v>19.3</v>
      </c>
      <c r="C1394" s="9">
        <v>0.8</v>
      </c>
      <c r="D1394" s="9">
        <v>1.8</v>
      </c>
      <c r="E1394" s="2">
        <v>88</v>
      </c>
      <c r="F1394" s="2">
        <v>95</v>
      </c>
      <c r="G1394" s="9">
        <v>0</v>
      </c>
      <c r="H1394" s="1" t="s">
        <v>14</v>
      </c>
    </row>
    <row r="1395" spans="1:8" ht="15.75">
      <c r="A1395" s="4">
        <v>45513.75</v>
      </c>
      <c r="B1395" s="9">
        <v>18.899999999999999</v>
      </c>
      <c r="C1395" s="9">
        <v>0.8</v>
      </c>
      <c r="D1395" s="9">
        <v>1.7</v>
      </c>
      <c r="E1395" s="2">
        <v>38</v>
      </c>
      <c r="F1395" s="2">
        <v>95</v>
      </c>
      <c r="G1395" s="9">
        <v>0</v>
      </c>
      <c r="H1395" s="1" t="s">
        <v>12</v>
      </c>
    </row>
    <row r="1396" spans="1:8" ht="15.75">
      <c r="A1396" s="4">
        <v>45262.25</v>
      </c>
      <c r="B1396" s="9">
        <v>-2.6</v>
      </c>
      <c r="C1396" s="9">
        <v>0.8</v>
      </c>
      <c r="D1396" s="9">
        <v>2.5</v>
      </c>
      <c r="E1396" s="2">
        <v>100</v>
      </c>
      <c r="F1396" s="2">
        <v>98</v>
      </c>
      <c r="G1396" s="9">
        <v>0</v>
      </c>
      <c r="H1396" s="1" t="s">
        <v>13</v>
      </c>
    </row>
    <row r="1397" spans="1:8" ht="15.75">
      <c r="A1397" s="4">
        <v>45444</v>
      </c>
      <c r="B1397" s="9">
        <v>13.4</v>
      </c>
      <c r="C1397" s="9">
        <v>0.8</v>
      </c>
      <c r="D1397" s="9">
        <v>1.3</v>
      </c>
      <c r="E1397" s="2">
        <v>88</v>
      </c>
      <c r="F1397" s="2">
        <v>100</v>
      </c>
      <c r="G1397" s="9">
        <v>0</v>
      </c>
      <c r="H1397" s="1" t="s">
        <v>13</v>
      </c>
    </row>
    <row r="1398" spans="1:8" ht="15.75">
      <c r="A1398" s="4">
        <v>45347</v>
      </c>
      <c r="B1398" s="9">
        <v>0.9</v>
      </c>
      <c r="C1398" s="9">
        <v>0.7</v>
      </c>
      <c r="D1398" s="9">
        <v>1</v>
      </c>
      <c r="E1398" s="2">
        <v>88</v>
      </c>
      <c r="F1398" s="2">
        <v>97</v>
      </c>
      <c r="G1398" s="9">
        <v>0</v>
      </c>
      <c r="H1398" s="1" t="s">
        <v>11</v>
      </c>
    </row>
    <row r="1399" spans="1:8" ht="15.75">
      <c r="A1399" s="4">
        <v>45426</v>
      </c>
      <c r="B1399" s="9">
        <v>11.3</v>
      </c>
      <c r="C1399" s="9">
        <v>0.7</v>
      </c>
      <c r="D1399" s="9">
        <v>2.1</v>
      </c>
      <c r="E1399" s="2">
        <v>100</v>
      </c>
      <c r="F1399" s="2">
        <v>65</v>
      </c>
      <c r="G1399" s="9">
        <v>0</v>
      </c>
      <c r="H1399" s="1" t="s">
        <v>11</v>
      </c>
    </row>
    <row r="1400" spans="1:8" ht="15.75">
      <c r="A1400" s="4">
        <v>45441</v>
      </c>
      <c r="B1400" s="9">
        <v>16.8</v>
      </c>
      <c r="C1400" s="9">
        <v>0.7</v>
      </c>
      <c r="D1400" s="9">
        <v>2.6</v>
      </c>
      <c r="E1400" s="2">
        <v>88</v>
      </c>
      <c r="F1400" s="2">
        <v>71</v>
      </c>
      <c r="G1400" s="9">
        <v>0</v>
      </c>
      <c r="H1400" s="1" t="s">
        <v>11</v>
      </c>
    </row>
    <row r="1401" spans="1:8" ht="15.75">
      <c r="A1401" s="4">
        <v>45500.75</v>
      </c>
      <c r="B1401" s="9">
        <v>21.6</v>
      </c>
      <c r="C1401" s="9">
        <v>0.7</v>
      </c>
      <c r="D1401" s="9">
        <v>1.9</v>
      </c>
      <c r="E1401" s="2">
        <v>100</v>
      </c>
      <c r="F1401" s="2">
        <v>72</v>
      </c>
      <c r="G1401" s="9">
        <v>0</v>
      </c>
      <c r="H1401" s="1" t="s">
        <v>11</v>
      </c>
    </row>
    <row r="1402" spans="1:8" ht="15.75">
      <c r="A1402" s="4">
        <v>45176.25</v>
      </c>
      <c r="B1402" s="9">
        <v>13.8</v>
      </c>
      <c r="C1402" s="9">
        <v>0.7</v>
      </c>
      <c r="D1402" s="9">
        <v>1.5</v>
      </c>
      <c r="E1402" s="2">
        <v>0</v>
      </c>
      <c r="F1402" s="2">
        <v>80</v>
      </c>
      <c r="G1402" s="9">
        <v>0</v>
      </c>
      <c r="H1402" s="1" t="s">
        <v>8</v>
      </c>
    </row>
    <row r="1403" spans="1:8" ht="15.75">
      <c r="A1403" s="4">
        <v>45177.75</v>
      </c>
      <c r="B1403" s="9">
        <v>15.9</v>
      </c>
      <c r="C1403" s="9">
        <v>0.7</v>
      </c>
      <c r="D1403" s="9">
        <v>1.8</v>
      </c>
      <c r="E1403" s="2">
        <v>0</v>
      </c>
      <c r="F1403" s="2">
        <v>68</v>
      </c>
      <c r="G1403" s="9">
        <v>0</v>
      </c>
      <c r="H1403" s="1" t="s">
        <v>8</v>
      </c>
    </row>
    <row r="1404" spans="1:8" ht="15.75">
      <c r="A1404" s="4">
        <v>45185</v>
      </c>
      <c r="B1404" s="9">
        <v>6.8</v>
      </c>
      <c r="C1404" s="9">
        <v>0.7</v>
      </c>
      <c r="D1404" s="9">
        <v>1</v>
      </c>
      <c r="E1404" s="2">
        <v>0</v>
      </c>
      <c r="F1404" s="2">
        <v>95</v>
      </c>
      <c r="G1404" s="9">
        <v>0</v>
      </c>
      <c r="H1404" s="1" t="s">
        <v>8</v>
      </c>
    </row>
    <row r="1405" spans="1:8" ht="15.75">
      <c r="A1405" s="4">
        <v>45193.75</v>
      </c>
      <c r="B1405" s="9">
        <v>12.6</v>
      </c>
      <c r="C1405" s="9">
        <v>0.7</v>
      </c>
      <c r="D1405" s="9">
        <v>2.2999999999999998</v>
      </c>
      <c r="E1405" s="2">
        <v>0</v>
      </c>
      <c r="F1405" s="2">
        <v>89</v>
      </c>
      <c r="G1405" s="9">
        <v>0</v>
      </c>
      <c r="H1405" s="1" t="s">
        <v>8</v>
      </c>
    </row>
    <row r="1406" spans="1:8" ht="15.75">
      <c r="A1406" s="4">
        <v>45194.75</v>
      </c>
      <c r="B1406" s="9">
        <v>10.8</v>
      </c>
      <c r="C1406" s="9">
        <v>0.7</v>
      </c>
      <c r="D1406" s="9">
        <v>2.1</v>
      </c>
      <c r="E1406" s="2">
        <v>0</v>
      </c>
      <c r="F1406" s="2">
        <v>85</v>
      </c>
      <c r="G1406" s="9">
        <v>0</v>
      </c>
      <c r="H1406" s="1" t="s">
        <v>8</v>
      </c>
    </row>
    <row r="1407" spans="1:8" ht="15.75">
      <c r="A1407" s="4">
        <v>45439.75</v>
      </c>
      <c r="B1407" s="9">
        <v>22.8</v>
      </c>
      <c r="C1407" s="9">
        <v>0.7</v>
      </c>
      <c r="D1407" s="9">
        <v>2.8</v>
      </c>
      <c r="E1407" s="2">
        <v>0</v>
      </c>
      <c r="F1407" s="2">
        <v>39</v>
      </c>
      <c r="G1407" s="9">
        <v>0</v>
      </c>
      <c r="H1407" s="1" t="s">
        <v>8</v>
      </c>
    </row>
    <row r="1408" spans="1:8" ht="15.75">
      <c r="A1408" s="4">
        <v>45468.25</v>
      </c>
      <c r="B1408" s="9">
        <v>19</v>
      </c>
      <c r="C1408" s="9">
        <v>0.7</v>
      </c>
      <c r="D1408" s="9">
        <v>1.9</v>
      </c>
      <c r="E1408" s="2">
        <v>0</v>
      </c>
      <c r="F1408" s="2">
        <v>79</v>
      </c>
      <c r="G1408" s="9">
        <v>0</v>
      </c>
      <c r="H1408" s="1" t="s">
        <v>8</v>
      </c>
    </row>
    <row r="1409" spans="1:8" ht="15.75">
      <c r="A1409" s="4">
        <v>45469.25</v>
      </c>
      <c r="B1409" s="9">
        <v>22</v>
      </c>
      <c r="C1409" s="9">
        <v>0.7</v>
      </c>
      <c r="D1409" s="9">
        <v>2.1</v>
      </c>
      <c r="E1409" s="2">
        <v>0</v>
      </c>
      <c r="F1409" s="2">
        <v>54</v>
      </c>
      <c r="G1409" s="9">
        <v>0</v>
      </c>
      <c r="H1409" s="1" t="s">
        <v>8</v>
      </c>
    </row>
    <row r="1410" spans="1:8" ht="15.75">
      <c r="A1410" s="4">
        <v>45481.75</v>
      </c>
      <c r="B1410" s="9">
        <v>21.4</v>
      </c>
      <c r="C1410" s="9">
        <v>0.7</v>
      </c>
      <c r="D1410" s="9">
        <v>2.5</v>
      </c>
      <c r="E1410" s="2">
        <v>0</v>
      </c>
      <c r="F1410" s="2">
        <v>55</v>
      </c>
      <c r="G1410" s="9">
        <v>0</v>
      </c>
      <c r="H1410" s="1" t="s">
        <v>8</v>
      </c>
    </row>
    <row r="1411" spans="1:8" ht="15.75">
      <c r="A1411" s="4">
        <v>45489</v>
      </c>
      <c r="B1411" s="9">
        <v>16.2</v>
      </c>
      <c r="C1411" s="9">
        <v>0.7</v>
      </c>
      <c r="D1411" s="9">
        <v>1.1000000000000001</v>
      </c>
      <c r="E1411" s="2">
        <v>0</v>
      </c>
      <c r="F1411" s="2">
        <v>99</v>
      </c>
      <c r="G1411" s="9">
        <v>0</v>
      </c>
      <c r="H1411" s="1" t="s">
        <v>8</v>
      </c>
    </row>
    <row r="1412" spans="1:8" ht="15.75">
      <c r="A1412" s="4">
        <v>45518.75</v>
      </c>
      <c r="B1412" s="9">
        <v>19.399999999999999</v>
      </c>
      <c r="C1412" s="9">
        <v>0.7</v>
      </c>
      <c r="D1412" s="9">
        <v>2.2999999999999998</v>
      </c>
      <c r="E1412" s="2">
        <v>0</v>
      </c>
      <c r="F1412" s="2">
        <v>61</v>
      </c>
      <c r="G1412" s="9">
        <v>0</v>
      </c>
      <c r="H1412" s="1" t="s">
        <v>8</v>
      </c>
    </row>
    <row r="1413" spans="1:8" ht="15.75">
      <c r="A1413" s="4">
        <v>45512</v>
      </c>
      <c r="B1413" s="9">
        <v>13.2</v>
      </c>
      <c r="C1413" s="9">
        <v>0.7</v>
      </c>
      <c r="D1413" s="9">
        <v>1.3</v>
      </c>
      <c r="E1413" s="2">
        <v>0</v>
      </c>
      <c r="F1413" s="2">
        <v>100</v>
      </c>
      <c r="G1413" s="9">
        <v>0</v>
      </c>
      <c r="H1413" s="1" t="s">
        <v>13</v>
      </c>
    </row>
    <row r="1414" spans="1:8" ht="15.75">
      <c r="A1414" s="4">
        <v>45223.75</v>
      </c>
      <c r="B1414" s="9">
        <v>4.3</v>
      </c>
      <c r="C1414" s="9">
        <v>0.7</v>
      </c>
      <c r="D1414" s="9">
        <v>1.4</v>
      </c>
      <c r="E1414" s="2">
        <v>0</v>
      </c>
      <c r="F1414" s="2">
        <v>99</v>
      </c>
      <c r="G1414" s="9">
        <v>0</v>
      </c>
      <c r="H1414" s="1" t="s">
        <v>16</v>
      </c>
    </row>
    <row r="1415" spans="1:8" ht="15.75">
      <c r="A1415" s="4">
        <v>45249</v>
      </c>
      <c r="B1415" s="9">
        <v>-1.1000000000000001</v>
      </c>
      <c r="C1415" s="9">
        <v>0.6</v>
      </c>
      <c r="D1415" s="9">
        <v>1.7</v>
      </c>
      <c r="E1415" s="2">
        <v>100</v>
      </c>
      <c r="F1415" s="2">
        <v>97</v>
      </c>
      <c r="G1415" s="9">
        <v>0</v>
      </c>
      <c r="H1415" s="1" t="s">
        <v>11</v>
      </c>
    </row>
    <row r="1416" spans="1:8" ht="15.75">
      <c r="A1416" s="4">
        <v>45432.75</v>
      </c>
      <c r="B1416" s="9">
        <v>16.2</v>
      </c>
      <c r="C1416" s="9">
        <v>0.6</v>
      </c>
      <c r="D1416" s="9">
        <v>1.8</v>
      </c>
      <c r="E1416" s="2">
        <v>88</v>
      </c>
      <c r="F1416" s="2">
        <v>80</v>
      </c>
      <c r="G1416" s="9">
        <v>0</v>
      </c>
      <c r="H1416" s="1" t="s">
        <v>11</v>
      </c>
    </row>
    <row r="1417" spans="1:8" ht="15.75">
      <c r="A1417" s="4">
        <v>45458</v>
      </c>
      <c r="B1417" s="9">
        <v>11</v>
      </c>
      <c r="C1417" s="9">
        <v>0.6</v>
      </c>
      <c r="D1417" s="9">
        <v>1</v>
      </c>
      <c r="E1417" s="2">
        <v>88</v>
      </c>
      <c r="F1417" s="2">
        <v>100</v>
      </c>
      <c r="G1417" s="9">
        <v>0</v>
      </c>
      <c r="H1417" s="1" t="s">
        <v>11</v>
      </c>
    </row>
    <row r="1418" spans="1:8" ht="15.75">
      <c r="A1418" s="4">
        <v>45460.25</v>
      </c>
      <c r="B1418" s="9">
        <v>18.5</v>
      </c>
      <c r="C1418" s="9">
        <v>0.6</v>
      </c>
      <c r="D1418" s="9">
        <v>2.2999999999999998</v>
      </c>
      <c r="E1418" s="2">
        <v>100</v>
      </c>
      <c r="F1418" s="2">
        <v>93</v>
      </c>
      <c r="G1418" s="9">
        <v>0</v>
      </c>
      <c r="H1418" s="1" t="s">
        <v>11</v>
      </c>
    </row>
    <row r="1419" spans="1:8" ht="15.75">
      <c r="A1419" s="4">
        <v>45509.25</v>
      </c>
      <c r="B1419" s="9">
        <v>16.7</v>
      </c>
      <c r="C1419" s="9">
        <v>0.6</v>
      </c>
      <c r="D1419" s="9">
        <v>2.2999999999999998</v>
      </c>
      <c r="E1419" s="2">
        <v>88</v>
      </c>
      <c r="F1419" s="2">
        <v>89</v>
      </c>
      <c r="G1419" s="9">
        <v>0</v>
      </c>
      <c r="H1419" s="1" t="s">
        <v>11</v>
      </c>
    </row>
    <row r="1420" spans="1:8" ht="15.75">
      <c r="A1420" s="4">
        <v>45512.5</v>
      </c>
      <c r="B1420" s="9">
        <v>24.3</v>
      </c>
      <c r="C1420" s="9">
        <v>0.6</v>
      </c>
      <c r="D1420" s="9">
        <v>3.8</v>
      </c>
      <c r="E1420" s="2">
        <v>88</v>
      </c>
      <c r="F1420" s="2">
        <v>51</v>
      </c>
      <c r="G1420" s="9">
        <v>0</v>
      </c>
      <c r="H1420" s="1" t="s">
        <v>11</v>
      </c>
    </row>
    <row r="1421" spans="1:8" ht="15.75">
      <c r="A1421" s="4">
        <v>45158.25</v>
      </c>
      <c r="B1421" s="9">
        <v>21.5</v>
      </c>
      <c r="C1421" s="9">
        <v>0.6</v>
      </c>
      <c r="D1421" s="9">
        <v>2.4</v>
      </c>
      <c r="E1421" s="2">
        <v>75</v>
      </c>
      <c r="F1421" s="2">
        <v>80</v>
      </c>
      <c r="G1421" s="9">
        <v>0</v>
      </c>
      <c r="H1421" s="1" t="s">
        <v>9</v>
      </c>
    </row>
    <row r="1422" spans="1:8" ht="15.75">
      <c r="A1422" s="4">
        <v>45177</v>
      </c>
      <c r="B1422" s="9">
        <v>8.6</v>
      </c>
      <c r="C1422" s="9">
        <v>0.6</v>
      </c>
      <c r="D1422" s="9">
        <v>1.1000000000000001</v>
      </c>
      <c r="E1422" s="2">
        <v>0</v>
      </c>
      <c r="F1422" s="2">
        <v>95</v>
      </c>
      <c r="G1422" s="9">
        <v>0</v>
      </c>
      <c r="H1422" s="1" t="s">
        <v>8</v>
      </c>
    </row>
    <row r="1423" spans="1:8" ht="15.75">
      <c r="A1423" s="4">
        <v>45195</v>
      </c>
      <c r="B1423" s="9">
        <v>8.3000000000000007</v>
      </c>
      <c r="C1423" s="9">
        <v>0.6</v>
      </c>
      <c r="D1423" s="9">
        <v>1.2</v>
      </c>
      <c r="E1423" s="2">
        <v>0</v>
      </c>
      <c r="F1423" s="2">
        <v>96</v>
      </c>
      <c r="G1423" s="9">
        <v>0</v>
      </c>
      <c r="H1423" s="1" t="s">
        <v>8</v>
      </c>
    </row>
    <row r="1424" spans="1:8" ht="15.75">
      <c r="A1424" s="4">
        <v>45508</v>
      </c>
      <c r="B1424" s="9">
        <v>12.1</v>
      </c>
      <c r="C1424" s="9">
        <v>0.6</v>
      </c>
      <c r="D1424" s="9">
        <v>1.3</v>
      </c>
      <c r="E1424" s="2">
        <v>0</v>
      </c>
      <c r="F1424" s="2">
        <v>97</v>
      </c>
      <c r="G1424" s="9">
        <v>0</v>
      </c>
      <c r="H1424" s="1" t="s">
        <v>8</v>
      </c>
    </row>
    <row r="1425" spans="1:8" ht="15.75">
      <c r="A1425" s="4">
        <v>45518.25</v>
      </c>
      <c r="B1425" s="9">
        <v>17.399999999999999</v>
      </c>
      <c r="C1425" s="9">
        <v>0.6</v>
      </c>
      <c r="D1425" s="9">
        <v>1.3</v>
      </c>
      <c r="E1425" s="2">
        <v>0</v>
      </c>
      <c r="F1425" s="2">
        <v>76</v>
      </c>
      <c r="G1425" s="9">
        <v>0</v>
      </c>
      <c r="H1425" s="1" t="s">
        <v>8</v>
      </c>
    </row>
    <row r="1426" spans="1:8" ht="15.75">
      <c r="A1426" s="4">
        <v>45408.75</v>
      </c>
      <c r="B1426" s="9">
        <v>9.6</v>
      </c>
      <c r="C1426" s="9">
        <v>0.6</v>
      </c>
      <c r="D1426" s="9">
        <v>1.4</v>
      </c>
      <c r="E1426" s="2">
        <v>38</v>
      </c>
      <c r="F1426" s="2">
        <v>54</v>
      </c>
      <c r="G1426" s="9">
        <v>0</v>
      </c>
      <c r="H1426" s="1" t="s">
        <v>12</v>
      </c>
    </row>
    <row r="1427" spans="1:8" ht="15.75">
      <c r="A1427" s="4">
        <v>45459.75</v>
      </c>
      <c r="B1427" s="9">
        <v>21.8</v>
      </c>
      <c r="C1427" s="9">
        <v>0.6</v>
      </c>
      <c r="D1427" s="9">
        <v>5.4</v>
      </c>
      <c r="E1427" s="2">
        <v>38</v>
      </c>
      <c r="F1427" s="2">
        <v>67</v>
      </c>
      <c r="G1427" s="9">
        <v>0</v>
      </c>
      <c r="H1427" s="1" t="s">
        <v>12</v>
      </c>
    </row>
    <row r="1428" spans="1:8" ht="15.75">
      <c r="A1428" s="4">
        <v>45408</v>
      </c>
      <c r="B1428" s="9">
        <v>0.2</v>
      </c>
      <c r="C1428" s="9">
        <v>0.6</v>
      </c>
      <c r="D1428" s="9">
        <v>2.1</v>
      </c>
      <c r="E1428" s="2">
        <v>0</v>
      </c>
      <c r="F1428" s="2">
        <v>99</v>
      </c>
      <c r="G1428" s="9">
        <v>0</v>
      </c>
      <c r="H1428" s="1" t="s">
        <v>16</v>
      </c>
    </row>
    <row r="1429" spans="1:8" ht="15.75">
      <c r="A1429" s="4">
        <v>45303.25</v>
      </c>
      <c r="B1429" s="9">
        <v>-10.7</v>
      </c>
      <c r="C1429" s="9">
        <v>0.5</v>
      </c>
      <c r="D1429" s="9">
        <v>1.6</v>
      </c>
      <c r="E1429" s="2">
        <v>88</v>
      </c>
      <c r="F1429" s="2">
        <v>86</v>
      </c>
      <c r="G1429" s="9">
        <v>0</v>
      </c>
      <c r="H1429" s="1" t="s">
        <v>11</v>
      </c>
    </row>
    <row r="1430" spans="1:8" ht="15.75">
      <c r="A1430" s="4">
        <v>45438</v>
      </c>
      <c r="B1430" s="9">
        <v>13.3</v>
      </c>
      <c r="C1430" s="9">
        <v>0.5</v>
      </c>
      <c r="D1430" s="9">
        <v>2.2000000000000002</v>
      </c>
      <c r="E1430" s="2">
        <v>100</v>
      </c>
      <c r="F1430" s="2">
        <v>98</v>
      </c>
      <c r="G1430" s="9">
        <v>0</v>
      </c>
      <c r="H1430" s="1" t="s">
        <v>11</v>
      </c>
    </row>
    <row r="1431" spans="1:8" ht="15.75">
      <c r="A1431" s="4">
        <v>45512.75</v>
      </c>
      <c r="B1431" s="9">
        <v>20.2</v>
      </c>
      <c r="C1431" s="9">
        <v>0.5</v>
      </c>
      <c r="D1431" s="9">
        <v>1.7</v>
      </c>
      <c r="E1431" s="2">
        <v>88</v>
      </c>
      <c r="F1431" s="2">
        <v>69</v>
      </c>
      <c r="G1431" s="9">
        <v>0</v>
      </c>
      <c r="H1431" s="1" t="s">
        <v>11</v>
      </c>
    </row>
    <row r="1432" spans="1:8" ht="15.75">
      <c r="A1432" s="4">
        <v>45358.25</v>
      </c>
      <c r="B1432" s="9">
        <v>-4.8</v>
      </c>
      <c r="C1432" s="9">
        <v>0.5</v>
      </c>
      <c r="D1432" s="9">
        <v>1.2</v>
      </c>
      <c r="E1432" s="2">
        <v>0</v>
      </c>
      <c r="F1432" s="2">
        <v>92</v>
      </c>
      <c r="G1432" s="9">
        <v>0</v>
      </c>
      <c r="H1432" s="1" t="s">
        <v>8</v>
      </c>
    </row>
    <row r="1433" spans="1:8" ht="15.75">
      <c r="A1433" s="4">
        <v>45456</v>
      </c>
      <c r="B1433" s="9">
        <v>9.3000000000000007</v>
      </c>
      <c r="C1433" s="9">
        <v>0.5</v>
      </c>
      <c r="D1433" s="9">
        <v>1.4</v>
      </c>
      <c r="E1433" s="2">
        <v>0</v>
      </c>
      <c r="F1433" s="2">
        <v>97</v>
      </c>
      <c r="G1433" s="9">
        <v>0</v>
      </c>
      <c r="H1433" s="1" t="s">
        <v>8</v>
      </c>
    </row>
    <row r="1434" spans="1:8" ht="15.75">
      <c r="A1434" s="4">
        <v>45459</v>
      </c>
      <c r="B1434" s="9">
        <v>10.4</v>
      </c>
      <c r="C1434" s="9">
        <v>0.5</v>
      </c>
      <c r="D1434" s="9">
        <v>1.7</v>
      </c>
      <c r="E1434" s="2">
        <v>0</v>
      </c>
      <c r="F1434" s="2">
        <v>92</v>
      </c>
      <c r="G1434" s="9">
        <v>0</v>
      </c>
      <c r="H1434" s="1" t="s">
        <v>8</v>
      </c>
    </row>
    <row r="1435" spans="1:8" ht="15.75">
      <c r="A1435" s="4">
        <v>45496</v>
      </c>
      <c r="B1435" s="9">
        <v>16.3</v>
      </c>
      <c r="C1435" s="9">
        <v>0.5</v>
      </c>
      <c r="D1435" s="9">
        <v>1.3</v>
      </c>
      <c r="E1435" s="2">
        <v>0</v>
      </c>
      <c r="F1435" s="2">
        <v>91</v>
      </c>
      <c r="G1435" s="9">
        <v>0</v>
      </c>
      <c r="H1435" s="1" t="s">
        <v>8</v>
      </c>
    </row>
    <row r="1436" spans="1:8" ht="15.75">
      <c r="A1436" s="4">
        <v>45218.25</v>
      </c>
      <c r="B1436" s="9">
        <v>2.6</v>
      </c>
      <c r="C1436" s="9">
        <v>0.5</v>
      </c>
      <c r="D1436" s="9">
        <v>2.5</v>
      </c>
      <c r="E1436" s="2">
        <v>88</v>
      </c>
      <c r="F1436" s="2">
        <v>95</v>
      </c>
      <c r="G1436" s="9">
        <v>0</v>
      </c>
      <c r="H1436" s="1" t="s">
        <v>14</v>
      </c>
    </row>
    <row r="1437" spans="1:8" ht="15.75">
      <c r="A1437" s="4">
        <v>45162</v>
      </c>
      <c r="B1437" s="9">
        <v>13.2</v>
      </c>
      <c r="C1437" s="9">
        <v>0.5</v>
      </c>
      <c r="D1437" s="9">
        <v>2.9</v>
      </c>
      <c r="E1437" s="2">
        <v>50</v>
      </c>
      <c r="F1437" s="2">
        <v>86</v>
      </c>
      <c r="G1437" s="9">
        <v>0</v>
      </c>
      <c r="H1437" s="1" t="s">
        <v>12</v>
      </c>
    </row>
    <row r="1438" spans="1:8" ht="15.75">
      <c r="A1438" s="4">
        <v>45228.25</v>
      </c>
      <c r="B1438" s="9">
        <v>-1.6</v>
      </c>
      <c r="C1438" s="9">
        <v>0.5</v>
      </c>
      <c r="D1438" s="9">
        <v>1.2</v>
      </c>
      <c r="E1438" s="2">
        <v>25</v>
      </c>
      <c r="F1438" s="2">
        <v>98</v>
      </c>
      <c r="G1438" s="9">
        <v>0</v>
      </c>
      <c r="H1438" s="1" t="s">
        <v>13</v>
      </c>
    </row>
    <row r="1439" spans="1:8" ht="15.75">
      <c r="A1439" s="4">
        <v>45328.25</v>
      </c>
      <c r="B1439" s="9">
        <v>-3.7</v>
      </c>
      <c r="C1439" s="9">
        <v>0.5</v>
      </c>
      <c r="D1439" s="9">
        <v>1.7</v>
      </c>
      <c r="E1439" s="2">
        <v>100</v>
      </c>
      <c r="F1439" s="2">
        <v>98</v>
      </c>
      <c r="G1439" s="9">
        <v>0</v>
      </c>
      <c r="H1439" s="1" t="s">
        <v>13</v>
      </c>
    </row>
    <row r="1440" spans="1:8" ht="15.75">
      <c r="A1440" s="4">
        <v>45194.25</v>
      </c>
      <c r="B1440" s="9">
        <v>8.9</v>
      </c>
      <c r="C1440" s="9">
        <v>0.5</v>
      </c>
      <c r="D1440" s="9">
        <v>1.9</v>
      </c>
      <c r="E1440" s="2">
        <v>13</v>
      </c>
      <c r="F1440" s="2">
        <v>97</v>
      </c>
      <c r="G1440" s="9">
        <v>0</v>
      </c>
      <c r="H1440" s="1" t="s">
        <v>16</v>
      </c>
    </row>
    <row r="1441" spans="1:8" ht="15.75">
      <c r="A1441" s="4">
        <v>45193.25</v>
      </c>
      <c r="B1441" s="9">
        <v>14</v>
      </c>
      <c r="C1441" s="9">
        <v>0.4</v>
      </c>
      <c r="D1441" s="9">
        <v>2.1</v>
      </c>
      <c r="E1441" s="2">
        <v>88</v>
      </c>
      <c r="F1441" s="2">
        <v>95</v>
      </c>
      <c r="G1441" s="9">
        <v>0</v>
      </c>
      <c r="H1441" s="1" t="s">
        <v>11</v>
      </c>
    </row>
    <row r="1442" spans="1:8" ht="15.75">
      <c r="A1442" s="4">
        <v>45223.5</v>
      </c>
      <c r="B1442" s="9">
        <v>9.6</v>
      </c>
      <c r="C1442" s="9">
        <v>0.4</v>
      </c>
      <c r="D1442" s="9">
        <v>2.6</v>
      </c>
      <c r="E1442" s="2">
        <v>100</v>
      </c>
      <c r="F1442" s="2">
        <v>87</v>
      </c>
      <c r="G1442" s="9">
        <v>0</v>
      </c>
      <c r="H1442" s="1" t="s">
        <v>11</v>
      </c>
    </row>
    <row r="1443" spans="1:8" ht="15.75">
      <c r="A1443" s="4">
        <v>45259</v>
      </c>
      <c r="B1443" s="9">
        <v>-8.6999999999999993</v>
      </c>
      <c r="C1443" s="9">
        <v>0.4</v>
      </c>
      <c r="D1443" s="9">
        <v>2</v>
      </c>
      <c r="E1443" s="2">
        <v>100</v>
      </c>
      <c r="F1443" s="2">
        <v>91</v>
      </c>
      <c r="G1443" s="9">
        <v>0</v>
      </c>
      <c r="H1443" s="1" t="s">
        <v>11</v>
      </c>
    </row>
    <row r="1444" spans="1:8" ht="15.75">
      <c r="A1444" s="4">
        <v>45493.75</v>
      </c>
      <c r="B1444" s="9">
        <v>21</v>
      </c>
      <c r="C1444" s="9">
        <v>0.4</v>
      </c>
      <c r="D1444" s="9">
        <v>2</v>
      </c>
      <c r="E1444" s="2">
        <v>88</v>
      </c>
      <c r="F1444" s="2">
        <v>66</v>
      </c>
      <c r="G1444" s="9">
        <v>0</v>
      </c>
      <c r="H1444" s="1" t="s">
        <v>11</v>
      </c>
    </row>
    <row r="1445" spans="1:8" ht="15.75">
      <c r="A1445" s="4">
        <v>45507.25</v>
      </c>
      <c r="B1445" s="9">
        <v>17.2</v>
      </c>
      <c r="C1445" s="9">
        <v>0.4</v>
      </c>
      <c r="D1445" s="9">
        <v>1.3</v>
      </c>
      <c r="E1445" s="2">
        <v>88</v>
      </c>
      <c r="F1445" s="2">
        <v>79</v>
      </c>
      <c r="G1445" s="9">
        <v>0</v>
      </c>
      <c r="H1445" s="1" t="s">
        <v>11</v>
      </c>
    </row>
    <row r="1446" spans="1:8" ht="15.75">
      <c r="A1446" s="4">
        <v>45156.75</v>
      </c>
      <c r="B1446" s="9">
        <v>25.1</v>
      </c>
      <c r="C1446" s="9">
        <v>0.4</v>
      </c>
      <c r="D1446" s="9">
        <v>2.8</v>
      </c>
      <c r="E1446" s="2">
        <v>0</v>
      </c>
      <c r="F1446" s="2">
        <v>60</v>
      </c>
      <c r="G1446" s="9">
        <v>0</v>
      </c>
      <c r="H1446" s="1" t="s">
        <v>8</v>
      </c>
    </row>
    <row r="1447" spans="1:8" ht="15.75">
      <c r="A1447" s="4">
        <v>45438.75</v>
      </c>
      <c r="B1447" s="9">
        <v>22.2</v>
      </c>
      <c r="C1447" s="9">
        <v>0.4</v>
      </c>
      <c r="D1447" s="9">
        <v>2.6</v>
      </c>
      <c r="E1447" s="2">
        <v>0</v>
      </c>
      <c r="F1447" s="2">
        <v>45</v>
      </c>
      <c r="G1447" s="9">
        <v>0</v>
      </c>
      <c r="H1447" s="1" t="s">
        <v>8</v>
      </c>
    </row>
    <row r="1448" spans="1:8" ht="15.75">
      <c r="A1448" s="4">
        <v>45425</v>
      </c>
      <c r="B1448" s="9">
        <v>4.4000000000000004</v>
      </c>
      <c r="C1448" s="9">
        <v>0.3</v>
      </c>
      <c r="D1448" s="9">
        <v>1</v>
      </c>
      <c r="E1448" s="2">
        <v>100</v>
      </c>
      <c r="F1448" s="2">
        <v>80</v>
      </c>
      <c r="G1448" s="9">
        <v>0</v>
      </c>
      <c r="H1448" s="1" t="s">
        <v>11</v>
      </c>
    </row>
    <row r="1449" spans="1:8" ht="15.75">
      <c r="A1449" s="4">
        <v>45510</v>
      </c>
      <c r="B1449" s="9">
        <v>15.8</v>
      </c>
      <c r="C1449" s="9">
        <v>0.3</v>
      </c>
      <c r="D1449" s="9">
        <v>1.6</v>
      </c>
      <c r="E1449" s="2">
        <v>100</v>
      </c>
      <c r="F1449" s="2">
        <v>100</v>
      </c>
      <c r="G1449" s="9">
        <v>0</v>
      </c>
      <c r="H1449" s="1" t="s">
        <v>11</v>
      </c>
    </row>
    <row r="1450" spans="1:8" ht="15.75">
      <c r="A1450" s="4">
        <v>45173.75</v>
      </c>
      <c r="B1450" s="9">
        <v>13.9</v>
      </c>
      <c r="C1450" s="9">
        <v>0.3</v>
      </c>
      <c r="D1450" s="9">
        <v>1</v>
      </c>
      <c r="E1450" s="2">
        <v>0</v>
      </c>
      <c r="F1450" s="2">
        <v>80</v>
      </c>
      <c r="G1450" s="9">
        <v>0</v>
      </c>
      <c r="H1450" s="1" t="s">
        <v>8</v>
      </c>
    </row>
    <row r="1451" spans="1:8" ht="15.75">
      <c r="A1451" s="4">
        <v>45407.75</v>
      </c>
      <c r="B1451" s="9">
        <v>5.0999999999999996</v>
      </c>
      <c r="C1451" s="9">
        <v>0.3</v>
      </c>
      <c r="D1451" s="9">
        <v>2.9</v>
      </c>
      <c r="E1451" s="2">
        <v>0</v>
      </c>
      <c r="F1451" s="2">
        <v>86</v>
      </c>
      <c r="G1451" s="9">
        <v>0</v>
      </c>
      <c r="H1451" s="1" t="s">
        <v>8</v>
      </c>
    </row>
    <row r="1452" spans="1:8" ht="15.75">
      <c r="A1452" s="4">
        <v>45429</v>
      </c>
      <c r="B1452" s="9">
        <v>6.1</v>
      </c>
      <c r="C1452" s="9">
        <v>0.3</v>
      </c>
      <c r="D1452" s="9">
        <v>1.1000000000000001</v>
      </c>
      <c r="E1452" s="2">
        <v>0</v>
      </c>
      <c r="F1452" s="2">
        <v>85</v>
      </c>
      <c r="G1452" s="9">
        <v>0</v>
      </c>
      <c r="H1452" s="1" t="s">
        <v>8</v>
      </c>
    </row>
    <row r="1453" spans="1:8" ht="15.75">
      <c r="A1453" s="4">
        <v>45449</v>
      </c>
      <c r="B1453" s="9">
        <v>12.5</v>
      </c>
      <c r="C1453" s="9">
        <v>0.3</v>
      </c>
      <c r="D1453" s="9">
        <v>1.7</v>
      </c>
      <c r="E1453" s="2">
        <v>0</v>
      </c>
      <c r="F1453" s="2">
        <v>85</v>
      </c>
      <c r="G1453" s="9">
        <v>0</v>
      </c>
      <c r="H1453" s="1" t="s">
        <v>8</v>
      </c>
    </row>
    <row r="1454" spans="1:8" ht="15.75">
      <c r="A1454" s="4">
        <v>45296</v>
      </c>
      <c r="B1454" s="9">
        <v>-8.5</v>
      </c>
      <c r="C1454" s="9">
        <v>0.3</v>
      </c>
      <c r="D1454" s="9">
        <v>1.8</v>
      </c>
      <c r="E1454" s="2">
        <v>100</v>
      </c>
      <c r="F1454" s="2">
        <v>88</v>
      </c>
      <c r="G1454" s="9">
        <v>0.2</v>
      </c>
      <c r="H1454" s="1" t="s">
        <v>24</v>
      </c>
    </row>
    <row r="1455" spans="1:8" ht="15.75">
      <c r="A1455" s="4">
        <v>45166.75</v>
      </c>
      <c r="B1455" s="9">
        <v>17.3</v>
      </c>
      <c r="C1455" s="9">
        <v>0.2</v>
      </c>
      <c r="D1455" s="9">
        <v>2.4</v>
      </c>
      <c r="E1455" s="2">
        <v>0</v>
      </c>
      <c r="F1455" s="2">
        <v>78</v>
      </c>
      <c r="G1455" s="9">
        <v>0</v>
      </c>
      <c r="H1455" s="1" t="s">
        <v>8</v>
      </c>
    </row>
    <row r="1456" spans="1:8" ht="15.75">
      <c r="A1456" s="4">
        <v>45359.25</v>
      </c>
      <c r="B1456" s="9">
        <v>-3.7</v>
      </c>
      <c r="C1456" s="9">
        <v>0.2</v>
      </c>
      <c r="D1456" s="9">
        <v>1.1000000000000001</v>
      </c>
      <c r="E1456" s="2">
        <v>0</v>
      </c>
      <c r="F1456" s="2">
        <v>92</v>
      </c>
      <c r="G1456" s="9">
        <v>0</v>
      </c>
      <c r="H1456" s="1" t="s">
        <v>8</v>
      </c>
    </row>
    <row r="1457" spans="1:8" ht="15.75">
      <c r="A1457" s="4">
        <v>45519</v>
      </c>
      <c r="B1457" s="9">
        <v>12</v>
      </c>
      <c r="C1457" s="9">
        <v>0.2</v>
      </c>
      <c r="D1457" s="9">
        <v>1</v>
      </c>
      <c r="E1457" s="2">
        <v>0</v>
      </c>
      <c r="F1457" s="2">
        <v>97</v>
      </c>
      <c r="G1457" s="9">
        <v>0</v>
      </c>
      <c r="H1457" s="1" t="s">
        <v>8</v>
      </c>
    </row>
    <row r="1458" spans="1:8" ht="15.75">
      <c r="A1458" s="4">
        <v>45490.75</v>
      </c>
      <c r="B1458" s="9">
        <v>24.7</v>
      </c>
      <c r="C1458" s="9">
        <v>0.2</v>
      </c>
      <c r="D1458" s="9">
        <v>2.2999999999999998</v>
      </c>
      <c r="E1458" s="2">
        <v>13</v>
      </c>
      <c r="F1458" s="2">
        <v>64</v>
      </c>
      <c r="G1458" s="9">
        <v>0.8</v>
      </c>
      <c r="H1458" s="1" t="s">
        <v>10</v>
      </c>
    </row>
    <row r="1459" spans="1:8" ht="15.75">
      <c r="A1459" s="4">
        <v>45178</v>
      </c>
      <c r="B1459" s="9">
        <v>10.4</v>
      </c>
      <c r="C1459" s="9">
        <v>0.2</v>
      </c>
      <c r="D1459" s="9">
        <v>1.3</v>
      </c>
      <c r="E1459" s="2">
        <v>38</v>
      </c>
      <c r="F1459" s="2">
        <v>93</v>
      </c>
      <c r="G1459" s="9">
        <v>0</v>
      </c>
      <c r="H1459" s="1" t="s">
        <v>12</v>
      </c>
    </row>
    <row r="1460" spans="1:8" ht="15.75">
      <c r="A1460" s="4">
        <v>45369</v>
      </c>
      <c r="B1460" s="9">
        <v>-0.2</v>
      </c>
      <c r="C1460" s="9">
        <v>0.1</v>
      </c>
      <c r="D1460" s="9">
        <v>1.9</v>
      </c>
      <c r="E1460" s="2">
        <v>100</v>
      </c>
      <c r="F1460" s="2">
        <v>90</v>
      </c>
      <c r="G1460" s="9">
        <v>0</v>
      </c>
      <c r="H1460" s="1" t="s">
        <v>11</v>
      </c>
    </row>
    <row r="1461" spans="1:8" ht="15.75">
      <c r="A1461" s="4">
        <v>45470</v>
      </c>
      <c r="B1461" s="9">
        <v>15.4</v>
      </c>
      <c r="C1461" s="9">
        <v>0.1</v>
      </c>
      <c r="D1461" s="9">
        <v>0.4</v>
      </c>
      <c r="E1461" s="2">
        <v>0</v>
      </c>
      <c r="F1461" s="2">
        <v>81</v>
      </c>
      <c r="G1461" s="9">
        <v>0</v>
      </c>
      <c r="H1461" s="1" t="s">
        <v>8</v>
      </c>
    </row>
  </sheetData>
  <sortState ref="A2:H1461">
    <sortCondition descending="1" ref="C2:C1461"/>
    <sortCondition ref="H2:H1461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7A7A1-4436-41D6-90A7-EBA5CEE937FC}">
  <dimension ref="A1:F92"/>
  <sheetViews>
    <sheetView zoomScaleNormal="100" workbookViewId="0"/>
  </sheetViews>
  <sheetFormatPr defaultRowHeight="15"/>
  <cols>
    <col min="1" max="1" width="17.7109375" bestFit="1" customWidth="1"/>
    <col min="2" max="2" width="22.28515625" style="11" customWidth="1"/>
    <col min="3" max="3" width="19" style="11" customWidth="1"/>
    <col min="4" max="4" width="24.5703125" bestFit="1" customWidth="1"/>
  </cols>
  <sheetData>
    <row r="1" spans="1:4" ht="31.5">
      <c r="A1" s="6" t="s">
        <v>0</v>
      </c>
      <c r="B1" s="8" t="s">
        <v>2</v>
      </c>
      <c r="C1" s="8" t="s">
        <v>5</v>
      </c>
      <c r="D1" s="7" t="s">
        <v>7</v>
      </c>
    </row>
    <row r="2" spans="1:4" ht="15.75">
      <c r="A2" s="4">
        <v>45170.5</v>
      </c>
      <c r="B2" s="9">
        <v>15.9</v>
      </c>
      <c r="C2" s="9">
        <v>0</v>
      </c>
      <c r="D2" s="1" t="s">
        <v>19</v>
      </c>
    </row>
    <row r="3" spans="1:4" ht="15.75">
      <c r="A3" s="4">
        <v>45171.5</v>
      </c>
      <c r="B3" s="9">
        <v>21.1</v>
      </c>
      <c r="C3" s="9">
        <v>0</v>
      </c>
      <c r="D3" s="1" t="s">
        <v>10</v>
      </c>
    </row>
    <row r="4" spans="1:4" ht="15.75">
      <c r="A4" s="4">
        <v>45172.5</v>
      </c>
      <c r="B4" s="9">
        <v>20.399999999999999</v>
      </c>
      <c r="C4" s="9">
        <v>0</v>
      </c>
      <c r="D4" s="1" t="s">
        <v>10</v>
      </c>
    </row>
    <row r="5" spans="1:4" ht="15.75">
      <c r="A5" s="4">
        <v>45173.5</v>
      </c>
      <c r="B5" s="9">
        <v>19.5</v>
      </c>
      <c r="C5" s="9">
        <v>0</v>
      </c>
      <c r="D5" s="1" t="s">
        <v>10</v>
      </c>
    </row>
    <row r="6" spans="1:4" ht="15.75">
      <c r="A6" s="4">
        <v>45174.5</v>
      </c>
      <c r="B6" s="9">
        <v>23</v>
      </c>
      <c r="C6" s="9">
        <v>0</v>
      </c>
      <c r="D6" s="1" t="s">
        <v>12</v>
      </c>
    </row>
    <row r="7" spans="1:4" ht="15.75">
      <c r="A7" s="4">
        <v>45175.5</v>
      </c>
      <c r="B7" s="9">
        <v>21.1</v>
      </c>
      <c r="C7" s="9">
        <v>0</v>
      </c>
      <c r="D7" s="1" t="s">
        <v>11</v>
      </c>
    </row>
    <row r="8" spans="1:4" ht="15.75">
      <c r="A8" s="4">
        <v>45176.5</v>
      </c>
      <c r="B8" s="9">
        <v>20.9</v>
      </c>
      <c r="C8" s="9">
        <v>0</v>
      </c>
      <c r="D8" s="1" t="s">
        <v>8</v>
      </c>
    </row>
    <row r="9" spans="1:4" ht="15.75">
      <c r="A9" s="4">
        <v>45177.5</v>
      </c>
      <c r="B9" s="9">
        <v>23.3</v>
      </c>
      <c r="C9" s="9">
        <v>0</v>
      </c>
      <c r="D9" s="1" t="s">
        <v>8</v>
      </c>
    </row>
    <row r="10" spans="1:4" ht="15.75">
      <c r="A10" s="4">
        <v>45178.5</v>
      </c>
      <c r="B10" s="9">
        <v>23.2</v>
      </c>
      <c r="C10" s="9">
        <v>0</v>
      </c>
      <c r="D10" s="1" t="s">
        <v>10</v>
      </c>
    </row>
    <row r="11" spans="1:4" ht="15.75">
      <c r="A11" s="4">
        <v>45179.5</v>
      </c>
      <c r="B11" s="9">
        <v>22.8</v>
      </c>
      <c r="C11" s="9">
        <v>0</v>
      </c>
      <c r="D11" s="1" t="s">
        <v>10</v>
      </c>
    </row>
    <row r="12" spans="1:4" ht="15.75">
      <c r="A12" s="4">
        <v>45180.5</v>
      </c>
      <c r="B12" s="9">
        <v>25</v>
      </c>
      <c r="C12" s="9">
        <v>0</v>
      </c>
      <c r="D12" s="1" t="s">
        <v>12</v>
      </c>
    </row>
    <row r="13" spans="1:4" ht="15.75">
      <c r="A13" s="4">
        <v>45181.5</v>
      </c>
      <c r="B13" s="9">
        <v>26</v>
      </c>
      <c r="C13" s="9">
        <v>0</v>
      </c>
      <c r="D13" s="1" t="s">
        <v>9</v>
      </c>
    </row>
    <row r="14" spans="1:4" ht="15.75">
      <c r="A14" s="4">
        <v>45182.5</v>
      </c>
      <c r="B14" s="9">
        <v>26.9</v>
      </c>
      <c r="C14" s="9">
        <v>0</v>
      </c>
      <c r="D14" s="1" t="s">
        <v>10</v>
      </c>
    </row>
    <row r="15" spans="1:4" ht="15.75">
      <c r="A15" s="4">
        <v>45183.5</v>
      </c>
      <c r="B15" s="9">
        <v>16.3</v>
      </c>
      <c r="C15" s="9">
        <v>0</v>
      </c>
      <c r="D15" s="1" t="s">
        <v>11</v>
      </c>
    </row>
    <row r="16" spans="1:4" ht="15.75">
      <c r="A16" s="4">
        <v>45184.5</v>
      </c>
      <c r="B16" s="9">
        <v>17.7</v>
      </c>
      <c r="C16" s="9">
        <v>0</v>
      </c>
      <c r="D16" s="1" t="s">
        <v>12</v>
      </c>
    </row>
    <row r="17" spans="1:4" ht="15.75">
      <c r="A17" s="4">
        <v>45185.5</v>
      </c>
      <c r="B17" s="9">
        <v>19.3</v>
      </c>
      <c r="C17" s="9">
        <v>0</v>
      </c>
      <c r="D17" s="1" t="s">
        <v>8</v>
      </c>
    </row>
    <row r="18" spans="1:4" ht="15.75">
      <c r="A18" s="4">
        <v>45186.5</v>
      </c>
      <c r="B18" s="9">
        <v>22.3</v>
      </c>
      <c r="C18" s="9">
        <v>0</v>
      </c>
      <c r="D18" s="1" t="s">
        <v>8</v>
      </c>
    </row>
    <row r="19" spans="1:4" ht="15.75">
      <c r="A19" s="4">
        <v>45187.5</v>
      </c>
      <c r="B19" s="9">
        <v>24</v>
      </c>
      <c r="C19" s="9">
        <v>0</v>
      </c>
      <c r="D19" s="1" t="s">
        <v>11</v>
      </c>
    </row>
    <row r="20" spans="1:4" ht="15.75">
      <c r="A20" s="4">
        <v>45188.5</v>
      </c>
      <c r="B20" s="9">
        <v>23.6</v>
      </c>
      <c r="C20" s="9">
        <v>0</v>
      </c>
      <c r="D20" s="1" t="s">
        <v>9</v>
      </c>
    </row>
    <row r="21" spans="1:4" ht="15.75">
      <c r="A21" s="4">
        <v>45189.5</v>
      </c>
      <c r="B21" s="9">
        <v>21.5</v>
      </c>
      <c r="C21" s="9">
        <v>0</v>
      </c>
      <c r="D21" s="1" t="s">
        <v>8</v>
      </c>
    </row>
    <row r="22" spans="1:4" ht="15.75">
      <c r="A22" s="4">
        <v>45190.5</v>
      </c>
      <c r="B22" s="9">
        <v>23.7</v>
      </c>
      <c r="C22" s="9">
        <v>0</v>
      </c>
      <c r="D22" s="1" t="s">
        <v>8</v>
      </c>
    </row>
    <row r="23" spans="1:4" ht="15.75">
      <c r="A23" s="4">
        <v>45191.5</v>
      </c>
      <c r="B23" s="9">
        <v>25.8</v>
      </c>
      <c r="C23" s="9">
        <v>0</v>
      </c>
      <c r="D23" s="1" t="s">
        <v>10</v>
      </c>
    </row>
    <row r="24" spans="1:4" ht="15.75">
      <c r="A24" s="4">
        <v>45192.5</v>
      </c>
      <c r="B24" s="9">
        <v>21.5</v>
      </c>
      <c r="C24" s="9">
        <v>0</v>
      </c>
      <c r="D24" s="1" t="s">
        <v>11</v>
      </c>
    </row>
    <row r="25" spans="1:4" ht="15.75">
      <c r="A25" s="4">
        <v>45193.5</v>
      </c>
      <c r="B25" s="9">
        <v>18</v>
      </c>
      <c r="C25" s="9">
        <v>0</v>
      </c>
      <c r="D25" s="1" t="s">
        <v>12</v>
      </c>
    </row>
    <row r="26" spans="1:4" ht="15.75">
      <c r="A26" s="4">
        <v>45194.5</v>
      </c>
      <c r="B26" s="9">
        <v>17.600000000000001</v>
      </c>
      <c r="C26" s="9">
        <v>0</v>
      </c>
      <c r="D26" s="1" t="s">
        <v>8</v>
      </c>
    </row>
    <row r="27" spans="1:4" ht="15.75">
      <c r="A27" s="4">
        <v>45195.5</v>
      </c>
      <c r="B27" s="9">
        <v>21.5</v>
      </c>
      <c r="C27" s="9">
        <v>0</v>
      </c>
      <c r="D27" s="1" t="s">
        <v>8</v>
      </c>
    </row>
    <row r="28" spans="1:4" ht="15.75">
      <c r="A28" s="4">
        <v>45196.5</v>
      </c>
      <c r="B28" s="9">
        <v>24.1</v>
      </c>
      <c r="C28" s="9">
        <v>0</v>
      </c>
      <c r="D28" s="1" t="s">
        <v>8</v>
      </c>
    </row>
    <row r="29" spans="1:4" ht="15.75">
      <c r="A29" s="4">
        <v>45197.5</v>
      </c>
      <c r="B29" s="9">
        <v>24.2</v>
      </c>
      <c r="C29" s="9">
        <v>0</v>
      </c>
      <c r="D29" s="1" t="s">
        <v>8</v>
      </c>
    </row>
    <row r="30" spans="1:4" ht="15.75">
      <c r="A30" s="4">
        <v>45198.5</v>
      </c>
      <c r="B30" s="9">
        <v>24.3</v>
      </c>
      <c r="C30" s="9">
        <v>0</v>
      </c>
      <c r="D30" s="1" t="s">
        <v>8</v>
      </c>
    </row>
    <row r="31" spans="1:4" ht="15.75">
      <c r="A31" s="4">
        <v>45199.5</v>
      </c>
      <c r="B31" s="9">
        <v>18.100000000000001</v>
      </c>
      <c r="C31" s="9">
        <v>0</v>
      </c>
      <c r="D31" s="1" t="s">
        <v>11</v>
      </c>
    </row>
    <row r="32" spans="1:4" ht="15.75">
      <c r="A32" s="4">
        <v>45200.5</v>
      </c>
      <c r="B32" s="9">
        <v>15.7</v>
      </c>
      <c r="C32" s="9">
        <v>0</v>
      </c>
      <c r="D32" s="1" t="s">
        <v>11</v>
      </c>
    </row>
    <row r="33" spans="1:6" ht="15.75">
      <c r="A33" s="4">
        <v>45201.5</v>
      </c>
      <c r="B33" s="9">
        <v>16.899999999999999</v>
      </c>
      <c r="C33" s="9">
        <v>0</v>
      </c>
      <c r="D33" s="1" t="s">
        <v>11</v>
      </c>
    </row>
    <row r="34" spans="1:6" ht="15.75">
      <c r="A34" s="4">
        <v>45202.5</v>
      </c>
      <c r="B34" s="9">
        <v>22.6</v>
      </c>
      <c r="C34" s="9">
        <v>0</v>
      </c>
      <c r="D34" s="1" t="s">
        <v>10</v>
      </c>
      <c r="F34" s="12"/>
    </row>
    <row r="35" spans="1:6" ht="15.75">
      <c r="A35" s="4">
        <v>45203.5</v>
      </c>
      <c r="B35" s="9">
        <v>14.7</v>
      </c>
      <c r="C35" s="9">
        <v>0.1</v>
      </c>
      <c r="D35" s="1" t="s">
        <v>15</v>
      </c>
    </row>
    <row r="36" spans="1:6" ht="15.75">
      <c r="A36" s="4">
        <v>45204.5</v>
      </c>
      <c r="B36" s="9">
        <v>13.2</v>
      </c>
      <c r="C36" s="9">
        <v>0</v>
      </c>
      <c r="D36" s="1" t="s">
        <v>11</v>
      </c>
    </row>
    <row r="37" spans="1:6" ht="15.75">
      <c r="A37" s="4">
        <v>45205.5</v>
      </c>
      <c r="B37" s="9">
        <v>12.2</v>
      </c>
      <c r="C37" s="9">
        <v>0</v>
      </c>
      <c r="D37" s="1" t="s">
        <v>10</v>
      </c>
    </row>
    <row r="38" spans="1:6" ht="15.75">
      <c r="A38" s="4">
        <v>45206.5</v>
      </c>
      <c r="B38" s="9">
        <v>11.3</v>
      </c>
      <c r="C38" s="9">
        <v>0</v>
      </c>
      <c r="D38" s="1" t="s">
        <v>14</v>
      </c>
    </row>
    <row r="39" spans="1:6" ht="15.75">
      <c r="A39" s="4">
        <v>45207.5</v>
      </c>
      <c r="B39" s="9">
        <v>4.2</v>
      </c>
      <c r="C39" s="9">
        <v>0</v>
      </c>
      <c r="D39" s="1" t="s">
        <v>20</v>
      </c>
    </row>
    <row r="40" spans="1:6" ht="15.75">
      <c r="A40" s="4">
        <v>45208.5</v>
      </c>
      <c r="B40" s="9">
        <v>7.6</v>
      </c>
      <c r="C40" s="9">
        <v>0</v>
      </c>
      <c r="D40" s="1" t="s">
        <v>11</v>
      </c>
    </row>
    <row r="41" spans="1:6" ht="15.75">
      <c r="A41" s="4">
        <v>45209.5</v>
      </c>
      <c r="B41" s="9">
        <v>10.8</v>
      </c>
      <c r="C41" s="9">
        <v>0</v>
      </c>
      <c r="D41" s="1" t="s">
        <v>11</v>
      </c>
    </row>
    <row r="42" spans="1:6" ht="15.75">
      <c r="A42" s="4">
        <v>45210.5</v>
      </c>
      <c r="B42" s="9">
        <v>10.4</v>
      </c>
      <c r="C42" s="9">
        <v>0</v>
      </c>
      <c r="D42" s="1" t="s">
        <v>15</v>
      </c>
    </row>
    <row r="43" spans="1:6" ht="15.75">
      <c r="A43" s="4">
        <v>45211.5</v>
      </c>
      <c r="B43" s="9">
        <v>12.8</v>
      </c>
      <c r="C43" s="9">
        <v>0</v>
      </c>
      <c r="D43" s="1" t="s">
        <v>11</v>
      </c>
    </row>
    <row r="44" spans="1:6" ht="15.75">
      <c r="A44" s="4">
        <v>45212.5</v>
      </c>
      <c r="B44" s="9">
        <v>13.2</v>
      </c>
      <c r="C44" s="9">
        <v>0</v>
      </c>
      <c r="D44" s="1" t="s">
        <v>10</v>
      </c>
    </row>
    <row r="45" spans="1:6" ht="15.75">
      <c r="A45" s="4">
        <v>45213.5</v>
      </c>
      <c r="B45" s="9">
        <v>19.2</v>
      </c>
      <c r="C45" s="9">
        <v>0</v>
      </c>
      <c r="D45" s="1" t="s">
        <v>14</v>
      </c>
    </row>
    <row r="46" spans="1:6" ht="15.75">
      <c r="A46" s="4">
        <v>45214.5</v>
      </c>
      <c r="B46" s="9">
        <v>9.6999999999999993</v>
      </c>
      <c r="C46" s="9">
        <v>0</v>
      </c>
      <c r="D46" s="1" t="s">
        <v>11</v>
      </c>
    </row>
    <row r="47" spans="1:6" ht="15.75">
      <c r="A47" s="4">
        <v>45215.5</v>
      </c>
      <c r="B47" s="9">
        <v>8</v>
      </c>
      <c r="C47" s="9">
        <v>0.6</v>
      </c>
      <c r="D47" s="1" t="s">
        <v>21</v>
      </c>
    </row>
    <row r="48" spans="1:6" ht="15.75">
      <c r="A48" s="4">
        <v>45216.5</v>
      </c>
      <c r="B48" s="9">
        <v>10.6</v>
      </c>
      <c r="C48" s="9">
        <v>0</v>
      </c>
      <c r="D48" s="1" t="s">
        <v>11</v>
      </c>
    </row>
    <row r="49" spans="1:4" ht="15.75">
      <c r="A49" s="4">
        <v>45217.5</v>
      </c>
      <c r="B49" s="9">
        <v>5.2</v>
      </c>
      <c r="C49" s="9">
        <v>3</v>
      </c>
      <c r="D49" s="1" t="s">
        <v>15</v>
      </c>
    </row>
    <row r="50" spans="1:4" ht="15.75">
      <c r="A50" s="4">
        <v>45218.5</v>
      </c>
      <c r="B50" s="9">
        <v>4.5</v>
      </c>
      <c r="C50" s="9">
        <v>0</v>
      </c>
      <c r="D50" s="1" t="s">
        <v>11</v>
      </c>
    </row>
    <row r="51" spans="1:4" ht="15.75">
      <c r="A51" s="4">
        <v>45219.5</v>
      </c>
      <c r="B51" s="9">
        <v>2.1</v>
      </c>
      <c r="C51" s="9">
        <v>0</v>
      </c>
      <c r="D51" s="1" t="s">
        <v>15</v>
      </c>
    </row>
    <row r="52" spans="1:4" ht="15.75">
      <c r="A52" s="4">
        <v>45220.5</v>
      </c>
      <c r="B52" s="9">
        <v>5.2</v>
      </c>
      <c r="C52" s="9">
        <v>0</v>
      </c>
      <c r="D52" s="1" t="s">
        <v>14</v>
      </c>
    </row>
    <row r="53" spans="1:4" ht="15.75">
      <c r="A53" s="4">
        <v>45221.5</v>
      </c>
      <c r="B53" s="9">
        <v>8.8000000000000007</v>
      </c>
      <c r="C53" s="9">
        <v>1.1000000000000001</v>
      </c>
      <c r="D53" s="1" t="s">
        <v>14</v>
      </c>
    </row>
    <row r="54" spans="1:4" ht="15.75">
      <c r="A54" s="4">
        <v>45222.5</v>
      </c>
      <c r="B54" s="9">
        <v>9.5</v>
      </c>
      <c r="C54" s="9">
        <v>0</v>
      </c>
      <c r="D54" s="1" t="s">
        <v>15</v>
      </c>
    </row>
    <row r="55" spans="1:4" ht="15.75">
      <c r="A55" s="4">
        <v>45223.5</v>
      </c>
      <c r="B55" s="9">
        <v>9.6</v>
      </c>
      <c r="C55" s="9">
        <v>0</v>
      </c>
      <c r="D55" s="1" t="s">
        <v>11</v>
      </c>
    </row>
    <row r="56" spans="1:4" ht="15.75">
      <c r="A56" s="4">
        <v>45224.5</v>
      </c>
      <c r="B56" s="9">
        <v>6.9</v>
      </c>
      <c r="C56" s="9">
        <v>0</v>
      </c>
      <c r="D56" s="1" t="s">
        <v>11</v>
      </c>
    </row>
    <row r="57" spans="1:4" ht="15.75">
      <c r="A57" s="4">
        <v>45225.5</v>
      </c>
      <c r="B57" s="9">
        <v>1.8</v>
      </c>
      <c r="C57" s="9">
        <v>0</v>
      </c>
      <c r="D57" s="1" t="s">
        <v>15</v>
      </c>
    </row>
    <row r="58" spans="1:4" ht="15.75">
      <c r="A58" s="4">
        <v>45226.5</v>
      </c>
      <c r="B58" s="9">
        <v>3.7</v>
      </c>
      <c r="C58" s="9">
        <v>0</v>
      </c>
      <c r="D58" s="1" t="s">
        <v>13</v>
      </c>
    </row>
    <row r="59" spans="1:4" ht="15.75">
      <c r="A59" s="4">
        <v>45227.5</v>
      </c>
      <c r="B59" s="9">
        <v>1.3</v>
      </c>
      <c r="C59" s="9">
        <v>0</v>
      </c>
      <c r="D59" s="1" t="s">
        <v>15</v>
      </c>
    </row>
    <row r="60" spans="1:4" ht="15.75">
      <c r="A60" s="4">
        <v>45228.5</v>
      </c>
      <c r="B60" s="9">
        <v>3.4</v>
      </c>
      <c r="C60" s="9">
        <v>0</v>
      </c>
      <c r="D60" s="1" t="s">
        <v>12</v>
      </c>
    </row>
    <row r="61" spans="1:4" ht="15.75">
      <c r="A61" s="4">
        <v>45229.5</v>
      </c>
      <c r="B61" s="9">
        <v>13.6</v>
      </c>
      <c r="C61" s="9">
        <v>0</v>
      </c>
      <c r="D61" s="1" t="s">
        <v>11</v>
      </c>
    </row>
    <row r="62" spans="1:4" ht="15.75">
      <c r="A62" s="4">
        <v>45230.5</v>
      </c>
      <c r="B62" s="9">
        <v>14.3</v>
      </c>
      <c r="C62" s="9">
        <v>0</v>
      </c>
      <c r="D62" s="1" t="s">
        <v>11</v>
      </c>
    </row>
    <row r="63" spans="1:4" ht="15.75">
      <c r="A63" s="4">
        <v>45231.5</v>
      </c>
      <c r="B63" s="9">
        <v>7.7</v>
      </c>
      <c r="C63" s="9">
        <v>0</v>
      </c>
      <c r="D63" s="1" t="s">
        <v>14</v>
      </c>
    </row>
    <row r="64" spans="1:4" ht="15.75">
      <c r="A64" s="4">
        <v>45232.5</v>
      </c>
      <c r="B64" s="9">
        <v>9.9</v>
      </c>
      <c r="C64" s="9">
        <v>0</v>
      </c>
      <c r="D64" s="1" t="s">
        <v>8</v>
      </c>
    </row>
    <row r="65" spans="1:4" ht="15.75">
      <c r="A65" s="4">
        <v>45233.5</v>
      </c>
      <c r="B65" s="9">
        <v>9.6999999999999993</v>
      </c>
      <c r="C65" s="9">
        <v>0</v>
      </c>
      <c r="D65" s="1" t="s">
        <v>11</v>
      </c>
    </row>
    <row r="66" spans="1:4" ht="15.75">
      <c r="A66" s="4">
        <v>45234.5</v>
      </c>
      <c r="B66" s="9">
        <v>8.9</v>
      </c>
      <c r="C66" s="9">
        <v>0</v>
      </c>
      <c r="D66" s="1" t="s">
        <v>11</v>
      </c>
    </row>
    <row r="67" spans="1:4" ht="15.75">
      <c r="A67" s="4">
        <v>45235.5</v>
      </c>
      <c r="B67" s="9">
        <v>9.5</v>
      </c>
      <c r="C67" s="9">
        <v>0</v>
      </c>
      <c r="D67" s="1" t="s">
        <v>11</v>
      </c>
    </row>
    <row r="68" spans="1:4" ht="15.75">
      <c r="A68" s="4">
        <v>45236.5</v>
      </c>
      <c r="B68" s="9">
        <v>9.6</v>
      </c>
      <c r="C68" s="9">
        <v>0</v>
      </c>
      <c r="D68" s="1" t="s">
        <v>11</v>
      </c>
    </row>
    <row r="69" spans="1:4" ht="15.75">
      <c r="A69" s="4">
        <v>45237.5</v>
      </c>
      <c r="B69" s="9">
        <v>10.199999999999999</v>
      </c>
      <c r="C69" s="9">
        <v>0</v>
      </c>
      <c r="D69" s="1" t="s">
        <v>12</v>
      </c>
    </row>
    <row r="70" spans="1:4" ht="15.75">
      <c r="A70" s="4">
        <v>45238.5</v>
      </c>
      <c r="B70" s="9">
        <v>8.8000000000000007</v>
      </c>
      <c r="C70" s="9">
        <v>0</v>
      </c>
      <c r="D70" s="1" t="s">
        <v>14</v>
      </c>
    </row>
    <row r="71" spans="1:4" ht="15.75">
      <c r="A71" s="4">
        <v>45239.5</v>
      </c>
      <c r="B71" s="9">
        <v>8.6</v>
      </c>
      <c r="C71" s="9">
        <v>0</v>
      </c>
      <c r="D71" s="1" t="s">
        <v>12</v>
      </c>
    </row>
    <row r="72" spans="1:4" ht="15.75">
      <c r="A72" s="4">
        <v>45240.5</v>
      </c>
      <c r="B72" s="9">
        <v>7.2</v>
      </c>
      <c r="C72" s="9">
        <v>0</v>
      </c>
      <c r="D72" s="1" t="s">
        <v>11</v>
      </c>
    </row>
    <row r="73" spans="1:4" ht="15.75">
      <c r="A73" s="4">
        <v>45241.5</v>
      </c>
      <c r="B73" s="9">
        <v>6.3</v>
      </c>
      <c r="C73" s="9">
        <v>0</v>
      </c>
      <c r="D73" s="1" t="s">
        <v>11</v>
      </c>
    </row>
    <row r="74" spans="1:4" ht="15.75">
      <c r="A74" s="4">
        <v>45242.5</v>
      </c>
      <c r="B74" s="9">
        <v>5.0999999999999996</v>
      </c>
      <c r="C74" s="9">
        <v>0.1</v>
      </c>
      <c r="D74" s="1" t="s">
        <v>15</v>
      </c>
    </row>
    <row r="75" spans="1:4" ht="15.75">
      <c r="A75" s="4">
        <v>45243.5</v>
      </c>
      <c r="B75" s="9">
        <v>5.2</v>
      </c>
      <c r="C75" s="9">
        <v>0</v>
      </c>
      <c r="D75" s="1" t="s">
        <v>11</v>
      </c>
    </row>
    <row r="76" spans="1:4" ht="15.75">
      <c r="A76" s="4">
        <v>45244.5</v>
      </c>
      <c r="B76" s="9">
        <v>4.0999999999999996</v>
      </c>
      <c r="C76" s="9">
        <v>0</v>
      </c>
      <c r="D76" s="1" t="s">
        <v>13</v>
      </c>
    </row>
    <row r="77" spans="1:4" ht="15.75">
      <c r="A77" s="4">
        <v>45245.5</v>
      </c>
      <c r="B77" s="9">
        <v>3.3</v>
      </c>
      <c r="C77" s="9">
        <v>0.1</v>
      </c>
      <c r="D77" s="1" t="s">
        <v>14</v>
      </c>
    </row>
    <row r="78" spans="1:4" ht="15.75">
      <c r="A78" s="4">
        <v>45246.5</v>
      </c>
      <c r="B78" s="9">
        <v>1.4</v>
      </c>
      <c r="C78" s="9">
        <v>0</v>
      </c>
      <c r="D78" s="1" t="s">
        <v>15</v>
      </c>
    </row>
    <row r="79" spans="1:4" ht="15.75">
      <c r="A79" s="4">
        <v>45247.5</v>
      </c>
      <c r="B79" s="9">
        <v>0</v>
      </c>
      <c r="C79" s="9">
        <v>0.4</v>
      </c>
      <c r="D79" s="1" t="s">
        <v>22</v>
      </c>
    </row>
    <row r="80" spans="1:4" ht="15.75">
      <c r="A80" s="4">
        <v>45248.5</v>
      </c>
      <c r="B80" s="9">
        <v>-0.3</v>
      </c>
      <c r="C80" s="9">
        <v>0</v>
      </c>
      <c r="D80" s="1" t="s">
        <v>11</v>
      </c>
    </row>
    <row r="81" spans="1:4" ht="15.75">
      <c r="A81" s="4">
        <v>45249.5</v>
      </c>
      <c r="B81" s="9">
        <v>-0.7</v>
      </c>
      <c r="C81" s="9">
        <v>0</v>
      </c>
      <c r="D81" s="1" t="s">
        <v>11</v>
      </c>
    </row>
    <row r="82" spans="1:4" ht="15.75">
      <c r="A82" s="4">
        <v>45250.5</v>
      </c>
      <c r="B82" s="9">
        <v>0.3</v>
      </c>
      <c r="C82" s="9">
        <v>0</v>
      </c>
      <c r="D82" s="1" t="s">
        <v>11</v>
      </c>
    </row>
    <row r="83" spans="1:4" ht="15.75">
      <c r="A83" s="4">
        <v>45251.5</v>
      </c>
      <c r="B83" s="9">
        <v>-2.4</v>
      </c>
      <c r="C83" s="9">
        <v>0</v>
      </c>
      <c r="D83" s="1" t="s">
        <v>10</v>
      </c>
    </row>
    <row r="84" spans="1:4" ht="15.75">
      <c r="A84" s="4">
        <v>45252.5</v>
      </c>
      <c r="B84" s="9">
        <v>-4</v>
      </c>
      <c r="C84" s="9">
        <v>0</v>
      </c>
      <c r="D84" s="1" t="s">
        <v>10</v>
      </c>
    </row>
    <row r="85" spans="1:4" ht="15.75">
      <c r="A85" s="4">
        <v>45253.5</v>
      </c>
      <c r="B85" s="9">
        <v>0.5</v>
      </c>
      <c r="C85" s="9">
        <v>1.2</v>
      </c>
      <c r="D85" s="1" t="s">
        <v>24</v>
      </c>
    </row>
    <row r="86" spans="1:4" ht="15.75">
      <c r="A86" s="4">
        <v>45254.5</v>
      </c>
      <c r="B86" s="9">
        <v>1.8</v>
      </c>
      <c r="C86" s="9">
        <v>0</v>
      </c>
      <c r="D86" s="1" t="s">
        <v>11</v>
      </c>
    </row>
    <row r="87" spans="1:4" ht="15.75">
      <c r="A87" s="4">
        <v>45255.5</v>
      </c>
      <c r="B87" s="9">
        <v>-0.1</v>
      </c>
      <c r="C87" s="9">
        <v>0</v>
      </c>
      <c r="D87" s="1" t="s">
        <v>11</v>
      </c>
    </row>
    <row r="88" spans="1:4" ht="15.75">
      <c r="A88" s="4">
        <v>45256.5</v>
      </c>
      <c r="B88" s="9">
        <v>-4.0999999999999996</v>
      </c>
      <c r="C88" s="9">
        <v>0</v>
      </c>
      <c r="D88" s="1" t="s">
        <v>11</v>
      </c>
    </row>
    <row r="89" spans="1:4" ht="15.75">
      <c r="A89" s="4">
        <v>45257.5</v>
      </c>
      <c r="B89" s="9">
        <v>-6.4</v>
      </c>
      <c r="C89" s="9">
        <v>0</v>
      </c>
      <c r="D89" s="1" t="s">
        <v>24</v>
      </c>
    </row>
    <row r="90" spans="1:4" ht="15.75">
      <c r="A90" s="4">
        <v>45258.5</v>
      </c>
      <c r="B90" s="9">
        <v>-2.8</v>
      </c>
      <c r="C90" s="9">
        <v>0</v>
      </c>
      <c r="D90" s="1" t="s">
        <v>8</v>
      </c>
    </row>
    <row r="91" spans="1:4" ht="15.75">
      <c r="A91" s="4">
        <v>45259.5</v>
      </c>
      <c r="B91" s="9">
        <v>-5.8</v>
      </c>
      <c r="C91" s="9">
        <v>0.2</v>
      </c>
      <c r="D91" s="1" t="s">
        <v>24</v>
      </c>
    </row>
    <row r="92" spans="1:4" ht="15.75">
      <c r="A92" s="4">
        <v>45260.5</v>
      </c>
      <c r="B92" s="9">
        <v>-5.9</v>
      </c>
      <c r="C92" s="9">
        <v>0</v>
      </c>
      <c r="D92" s="1" t="s">
        <v>13</v>
      </c>
    </row>
  </sheetData>
  <autoFilter ref="A1:D92" xr:uid="{C8906370-1592-40EC-B9C3-3AF0834F9AE9}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149875867A94D24C97D3673D8ECB2620" ma:contentTypeVersion="18" ma:contentTypeDescription="Kurkite naują dokumentą." ma:contentTypeScope="" ma:versionID="e2c8fc9f03129e37a63a7a4972c79576">
  <xsd:schema xmlns:xsd="http://www.w3.org/2001/XMLSchema" xmlns:xs="http://www.w3.org/2001/XMLSchema" xmlns:p="http://schemas.microsoft.com/office/2006/metadata/properties" xmlns:ns3="441e4d8e-a8ab-46be-9694-e40af28e9c61" xmlns:ns4="bd2a18c2-06d4-44cd-af38-3237b532008a" targetNamespace="http://schemas.microsoft.com/office/2006/metadata/properties" ma:root="true" ma:fieldsID="5456a6f7189e8d7c83c50f8473334b6d" ns3:_="" ns4:_="">
    <xsd:import namespace="441e4d8e-a8ab-46be-9694-e40af28e9c61"/>
    <xsd:import namespace="bd2a18c2-06d4-44cd-af38-3237b532008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1e4d8e-a8ab-46be-9694-e40af28e9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a18c2-06d4-44cd-af38-3237b532008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Bendrinimo užuominos maiš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41e4d8e-a8ab-46be-9694-e40af28e9c61" xsi:nil="true"/>
  </documentManagement>
</p:properties>
</file>

<file path=customXml/itemProps1.xml><?xml version="1.0" encoding="utf-8"?>
<ds:datastoreItem xmlns:ds="http://schemas.openxmlformats.org/officeDocument/2006/customXml" ds:itemID="{183B60E7-E4D7-4213-AF14-421CAD1395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FF0223-E64E-49C0-83E6-F2A2F855D1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1e4d8e-a8ab-46be-9694-e40af28e9c61"/>
    <ds:schemaRef ds:uri="bd2a18c2-06d4-44cd-af38-3237b53200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99EC61-9593-41CB-B487-9103374E832D}">
  <ds:schemaRefs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441e4d8e-a8ab-46be-9694-e40af28e9c61"/>
    <ds:schemaRef ds:uri="http://schemas.microsoft.com/office/2006/documentManagement/types"/>
    <ds:schemaRef ds:uri="http://schemas.openxmlformats.org/package/2006/metadata/core-properties"/>
    <ds:schemaRef ds:uri="bd2a18c2-06d4-44cd-af38-3237b532008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Rezultatai</vt:lpstr>
      <vt:lpstr>Orai Vilniuje</vt:lpstr>
      <vt:lpstr>1 užduotis</vt:lpstr>
      <vt:lpstr>2 užduotis</vt:lpstr>
      <vt:lpstr>3 užduotis</vt:lpstr>
      <vt:lpstr>4 užduotis</vt:lpstr>
      <vt:lpstr>Atranka</vt:lpstr>
      <vt:lpstr>Rikiavimas</vt:lpstr>
      <vt:lpstr>Diagrama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Povilas</dc:creator>
  <cp:lastModifiedBy>Povilas Leonavičius</cp:lastModifiedBy>
  <dcterms:created xsi:type="dcterms:W3CDTF">2024-08-17T08:32:55Z</dcterms:created>
  <dcterms:modified xsi:type="dcterms:W3CDTF">2024-12-10T13:35:32Z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0x010100149875867A94D24C97D3673D8ECB2620</vt:lpwstr>
  </property>
</Properties>
</file>